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overgovuk.sharepoint.com/sites/msteams_035b27/Shared Documents/Policy/S106 and Planning Obligations/Monitoring S106/IFS - Infrastructure Funding Statement/IFS 2024-25/Cabinet/"/>
    </mc:Choice>
  </mc:AlternateContent>
  <xr:revisionPtr revIDLastSave="1264" documentId="8_{57D6993F-4B3D-484B-BC27-C647DC5F7EF9}" xr6:coauthVersionLast="47" xr6:coauthVersionMax="47" xr10:uidLastSave="{CBA28AC8-72BC-4CC2-9D1E-1BBB2D49DAF5}"/>
  <bookViews>
    <workbookView xWindow="-28920" yWindow="-120" windowWidth="29040" windowHeight="15720" xr2:uid="{0F1D4E9F-D73D-4A9C-B0EF-4ABA80F1C83B}"/>
  </bookViews>
  <sheets>
    <sheet name="S106 Transactions 2024-2025" sheetId="1" r:id="rId1"/>
    <sheet name="Active S106 &amp; Future Income" sheetId="2" r:id="rId2"/>
  </sheets>
  <definedNames>
    <definedName name="_xlnm._FilterDatabase" localSheetId="1" hidden="1">'Active S106 &amp; Future Income'!$A$1:$I$578</definedName>
    <definedName name="_xlnm._FilterDatabase" localSheetId="0" hidden="1">'S106 Transactions 2024-2025'!$P$1:$P$6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 l="1"/>
  <c r="J3" i="1"/>
  <c r="J4" i="1"/>
  <c r="J15" i="1"/>
  <c r="J5" i="1"/>
  <c r="J6" i="1"/>
  <c r="J7" i="1"/>
  <c r="J8" i="1"/>
  <c r="J9" i="1"/>
  <c r="J10" i="1"/>
  <c r="J11" i="1"/>
  <c r="J12" i="1"/>
  <c r="J13" i="1"/>
  <c r="J14" i="1"/>
  <c r="J16" i="1"/>
  <c r="J17" i="1"/>
  <c r="J19" i="1"/>
  <c r="J21" i="1"/>
  <c r="J18" i="1"/>
  <c r="J20"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8" i="1"/>
  <c r="J77"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5" i="1"/>
  <c r="J224" i="1"/>
  <c r="J226" i="1"/>
  <c r="J227" i="1"/>
  <c r="J228" i="1"/>
  <c r="J229" i="1"/>
  <c r="J231" i="1"/>
  <c r="J232" i="1"/>
  <c r="J230" i="1"/>
  <c r="J233" i="1"/>
  <c r="J234" i="1"/>
  <c r="J235" i="1"/>
  <c r="J236" i="1"/>
  <c r="J237" i="1"/>
  <c r="J238" i="1"/>
  <c r="J239" i="1"/>
  <c r="J240" i="1"/>
  <c r="J241" i="1"/>
  <c r="J242" i="1"/>
  <c r="J243" i="1"/>
  <c r="J244" i="1"/>
  <c r="J245" i="1"/>
  <c r="J246" i="1"/>
  <c r="G248" i="1"/>
  <c r="H248" i="1"/>
  <c r="I248" i="1"/>
  <c r="G249" i="1"/>
  <c r="H249" i="1"/>
  <c r="I249" i="1"/>
  <c r="J249" i="1" l="1"/>
  <c r="J248" i="1"/>
</calcChain>
</file>

<file path=xl/sharedStrings.xml><?xml version="1.0" encoding="utf-8"?>
<sst xmlns="http://schemas.openxmlformats.org/spreadsheetml/2006/main" count="6722" uniqueCount="1140">
  <si>
    <t>DDC</t>
  </si>
  <si>
    <t>Yes</t>
  </si>
  <si>
    <t>Towards the Council's Monitoring Costs</t>
  </si>
  <si>
    <t>25/00074</t>
  </si>
  <si>
    <t>Towards the Thanet Coast and Sandwich Bay SPA Mitigation Strategy</t>
  </si>
  <si>
    <t xml:space="preserve">Green Infrastructure / Ecology -SPA / SAMM Mitigation </t>
  </si>
  <si>
    <t>24/01279</t>
  </si>
  <si>
    <t>24/01209</t>
  </si>
  <si>
    <t>24/01043</t>
  </si>
  <si>
    <t>24/00953</t>
  </si>
  <si>
    <t>24/00945</t>
  </si>
  <si>
    <t>24/00884</t>
  </si>
  <si>
    <t>24/00790</t>
  </si>
  <si>
    <t>24/00758</t>
  </si>
  <si>
    <t>Land at The Bungalow Willow Woods Road, Little Mongeham</t>
  </si>
  <si>
    <t>24/00714</t>
  </si>
  <si>
    <t>24/00643</t>
  </si>
  <si>
    <t>Towards the Council's costs of monitoring the implementation of this deed.</t>
  </si>
  <si>
    <t>Land at Drellingore Barns, Stombers Lane, Drellingore</t>
  </si>
  <si>
    <t>24/00605</t>
  </si>
  <si>
    <t>24/00356</t>
  </si>
  <si>
    <t>24/00299</t>
  </si>
  <si>
    <t>23/01421</t>
  </si>
  <si>
    <t>23/01391</t>
  </si>
  <si>
    <t>23/01324</t>
  </si>
  <si>
    <t>23/01319</t>
  </si>
  <si>
    <t>Towards the Council's costs in monitoring the Development</t>
  </si>
  <si>
    <t>23/01254</t>
  </si>
  <si>
    <t>23/01234</t>
  </si>
  <si>
    <t>Algar Lodge Farm Shop and Café, Sandwich Road, Hacklinge</t>
  </si>
  <si>
    <t>23/00918</t>
  </si>
  <si>
    <t>Huis Close, 124 Wellington Parade, Kingsdown</t>
  </si>
  <si>
    <t>23/00782</t>
  </si>
  <si>
    <t>Towards the planned improvements/upgrades to the Whitfield and Duke of York Roundabouts</t>
  </si>
  <si>
    <t>Highways - Strategic Highways Tariff</t>
  </si>
  <si>
    <t>Updown Farm Updown Road, Betteshanger</t>
  </si>
  <si>
    <t>23/00751</t>
  </si>
  <si>
    <t>Towards the Thanet Coast and Sandwich Bay Special Protection Area Mitigation Strategy</t>
  </si>
  <si>
    <t>Towards the Children's Equipped Play Space at Alkham Recreational Ground</t>
  </si>
  <si>
    <t>Open Space - Children's Equipped Play</t>
  </si>
  <si>
    <t>23/00546</t>
  </si>
  <si>
    <t>23/00498</t>
  </si>
  <si>
    <t>Street Farm House, The Street</t>
  </si>
  <si>
    <t>23/00480</t>
  </si>
  <si>
    <t>Bluebell Place, Hay Hill, Ham</t>
  </si>
  <si>
    <t>23/00221</t>
  </si>
  <si>
    <t>23/00166</t>
  </si>
  <si>
    <t>Hughenden House, Former Maison Dieu Veterinary Centre, 7 Sondes Road</t>
  </si>
  <si>
    <t>23/00147</t>
  </si>
  <si>
    <t>23/00039</t>
  </si>
  <si>
    <t>22/01652</t>
  </si>
  <si>
    <t>22/01305</t>
  </si>
  <si>
    <t>Towards the Council's costs of monitoring the compliance of the Development with the terms of this deed.</t>
  </si>
  <si>
    <t>22/01225</t>
  </si>
  <si>
    <t>22/00768</t>
  </si>
  <si>
    <t>The Stables, Great Knell Farm</t>
  </si>
  <si>
    <t>22/00472</t>
  </si>
  <si>
    <t>Land at Dover Technical College</t>
  </si>
  <si>
    <t>22/00265</t>
  </si>
  <si>
    <t xml:space="preserve">Open Space-Children's Equipped Play </t>
  </si>
  <si>
    <t>21/01237</t>
  </si>
  <si>
    <t>Towards improvements to and the maintenance of accessible greenspace at Ash Recreation Ground</t>
  </si>
  <si>
    <t xml:space="preserve">Green Infrastructure / Ecology -Accessible Green Space </t>
  </si>
  <si>
    <t>Land at Wingham Water Works</t>
  </si>
  <si>
    <t>21/01053</t>
  </si>
  <si>
    <t>21/00402</t>
  </si>
  <si>
    <t>21/00317</t>
  </si>
  <si>
    <t>21/00313</t>
  </si>
  <si>
    <t>20/01508</t>
  </si>
  <si>
    <t>20/01482</t>
  </si>
  <si>
    <t>20/01258</t>
  </si>
  <si>
    <t>20/01237</t>
  </si>
  <si>
    <t>Towards the costs of pitch improvements at the Deal &amp; Betteshanger Rugby Club</t>
  </si>
  <si>
    <t>Sport and Leisure - Outdoor Sport</t>
  </si>
  <si>
    <t>20/01125</t>
  </si>
  <si>
    <t>NHS</t>
  </si>
  <si>
    <t>No</t>
  </si>
  <si>
    <t xml:space="preserve">Towards the costs of refurbishment/and or extension of general practice premises within the Deal/Sandwich Primary Care Network and or new provision of new general practice premises to serve the development. </t>
  </si>
  <si>
    <t xml:space="preserve">Health and Social Care -NHS / ICB Requirements </t>
  </si>
  <si>
    <t>Towards Whitfield Roundabout</t>
  </si>
  <si>
    <t>Buckland Mill Site</t>
  </si>
  <si>
    <t xml:space="preserve">20/01068 </t>
  </si>
  <si>
    <t>20/00493</t>
  </si>
  <si>
    <t>yes</t>
  </si>
  <si>
    <t>Towards open space provision</t>
  </si>
  <si>
    <t>Open Space - General/Mixed</t>
  </si>
  <si>
    <t>20/00187</t>
  </si>
  <si>
    <t>Temple Ewell PC - Netball Court</t>
  </si>
  <si>
    <t>Towards the renewal of two sections of perimeter safety fencing and remedial works to, including the resurfacing and remaking of, the Netball Court at King George V Playing Field, Brookside, Temple Ewell</t>
  </si>
  <si>
    <t>20/00038</t>
  </si>
  <si>
    <t>KCC -  Dover HWRC</t>
  </si>
  <si>
    <t>KCC</t>
  </si>
  <si>
    <t>Towards improvements at the Dover Household Waste Recycling Centre</t>
  </si>
  <si>
    <t xml:space="preserve">Waste Management -Household Waste and Recycling </t>
  </si>
  <si>
    <t>KCC -  Dover’s Specialist care accommodation</t>
  </si>
  <si>
    <t>Towards the provision of specialist care accommodation within the district of Dover</t>
  </si>
  <si>
    <t xml:space="preserve">Health and Social Care -Specialist / older person  Housing </t>
  </si>
  <si>
    <t>Towards the expansion of Dover Christ Church Academy</t>
  </si>
  <si>
    <t xml:space="preserve">Education -Secondary </t>
  </si>
  <si>
    <t>KCC - Dover Youth Service</t>
  </si>
  <si>
    <t>Towards additional IT equipment for the additional learners at Dover Adult Education Centre</t>
  </si>
  <si>
    <t xml:space="preserve">Education -Adult Education/Community Learning and Skills </t>
  </si>
  <si>
    <t>Towards the provision of additional resources for the Dover Youth Service</t>
  </si>
  <si>
    <t xml:space="preserve">Community -Children's and Youth Provision </t>
  </si>
  <si>
    <t>KCC - Dover Library and River mobile Library</t>
  </si>
  <si>
    <t>Towards the provision of services and stock to be made available at Dover Library and the mobile library service attending River</t>
  </si>
  <si>
    <t>Community - Library</t>
  </si>
  <si>
    <t>Towards the provision of Affordable Housing within the district of Dover</t>
  </si>
  <si>
    <t xml:space="preserve">Housing detail -Affordable Housing  </t>
  </si>
  <si>
    <t xml:space="preserve">Towards the SPA Mitigation Strategy </t>
  </si>
  <si>
    <t>19/01362</t>
  </si>
  <si>
    <t>Layham Garden Centre</t>
  </si>
  <si>
    <t>19/01317</t>
  </si>
  <si>
    <t>19/01260</t>
  </si>
  <si>
    <t xml:space="preserve">Towards providing additional capacity in the Deal and Sandwich Primary Care Network for the provision of primary care services </t>
  </si>
  <si>
    <t>Towards the provision of Affordable housing in the district of Dover</t>
  </si>
  <si>
    <t>19/00947</t>
  </si>
  <si>
    <t>Land lying to south east of Mill Hill, aka Freemans way/Wingfield Place</t>
  </si>
  <si>
    <t>19/00895</t>
  </si>
  <si>
    <t xml:space="preserve">Towards increasing capacity in the Deal and Sandwich primary care network </t>
  </si>
  <si>
    <t xml:space="preserve">towards increasing capacity in the Deal and Sandwich primary care network </t>
  </si>
  <si>
    <t xml:space="preserve">For subsidies towards the provision of additional bus services to link the development to the surrounding area </t>
  </si>
  <si>
    <t>Additional Sustainable Transport</t>
  </si>
  <si>
    <t>Aylesham Village Expansion</t>
  </si>
  <si>
    <t>19/00821</t>
  </si>
  <si>
    <t>To be used by the Kent Youth Service for additional resources for Pie Factory Music, detached youth work covering anti-social behaviour &amp; normal &amp; preventative services.</t>
  </si>
  <si>
    <t>Additional Youth</t>
  </si>
  <si>
    <t xml:space="preserve">Towards stocking Aylesham library with books and facilities </t>
  </si>
  <si>
    <t>Additional Library</t>
  </si>
  <si>
    <t>To be used towards secondary school provision within the administrative district of Dover which expenditure arises as a consequence of the Development.</t>
  </si>
  <si>
    <t>Additional Secondary Education</t>
  </si>
  <si>
    <t>To be used towards the expansion of primary school provision in the Planning Group which expenditure arises as a consequence of the Development.</t>
  </si>
  <si>
    <t>Additional Primary Education</t>
  </si>
  <si>
    <t>19/00746</t>
  </si>
  <si>
    <t>To meet extra demands on the local Primary Care Health service towards the extension of Sandwich Medical Practice</t>
  </si>
  <si>
    <t>19/00403</t>
  </si>
  <si>
    <t>19/00243</t>
  </si>
  <si>
    <t>Towards the cost of improving the quality of the pitches at the Deal and Betteshanger Rugby Club</t>
  </si>
  <si>
    <t>19/00216</t>
  </si>
  <si>
    <t xml:space="preserve">Towards the costs of improving the facilities at the Travers Park (Road) play area </t>
  </si>
  <si>
    <t>19/00120</t>
  </si>
  <si>
    <t>Land at the Magistrates Court, Pencester Road, Dover</t>
  </si>
  <si>
    <t>18/01322</t>
  </si>
  <si>
    <t xml:space="preserve">DDC - Tree planting in Victoria Park </t>
  </si>
  <si>
    <t>Towards off-site tree planting including long term maintenance of such trees within Deal town centre</t>
  </si>
  <si>
    <t>Green Infrastructure / Ecology -Trees</t>
  </si>
  <si>
    <t>18/01084</t>
  </si>
  <si>
    <t>DDC - Staff Costs and Equipment</t>
  </si>
  <si>
    <t>18/00777</t>
  </si>
  <si>
    <t>Towards open space</t>
  </si>
  <si>
    <t>Towards the internal remodelling works at Balmoral Surgery, Walmer</t>
  </si>
  <si>
    <t>18/00764</t>
  </si>
  <si>
    <t>18/00682</t>
  </si>
  <si>
    <t>18/00681</t>
  </si>
  <si>
    <t>18/00468</t>
  </si>
  <si>
    <t>Towards the cost of providing additional capacity at the Downs Road, East Studdal local play area</t>
  </si>
  <si>
    <t>East Studdal Nurseries</t>
  </si>
  <si>
    <t>18/00125</t>
  </si>
  <si>
    <t xml:space="preserve">KCC - Library at East Studdal </t>
  </si>
  <si>
    <t>Towards the provision of mobile library services attending East Studdal</t>
  </si>
  <si>
    <t>Towards provision of open space</t>
  </si>
  <si>
    <t>18/00051</t>
  </si>
  <si>
    <t>17/01523</t>
  </si>
  <si>
    <t xml:space="preserve">Towards provision of affordable housing within the district of dover </t>
  </si>
  <si>
    <t>17/01515</t>
  </si>
  <si>
    <t>Land lying to the Southwest of Wells Farm, Eastry, Sandwich</t>
  </si>
  <si>
    <t>17/01114</t>
  </si>
  <si>
    <t>Public open space</t>
  </si>
  <si>
    <t>17/00962</t>
  </si>
  <si>
    <t>Towards a skate park to be provided by the Aylesham parish council</t>
  </si>
  <si>
    <t>17/00892</t>
  </si>
  <si>
    <t xml:space="preserve">Towards the provision of affordable housing </t>
  </si>
  <si>
    <t>17/00826</t>
  </si>
  <si>
    <t>17/00776</t>
  </si>
  <si>
    <t xml:space="preserve">Towards the costs of increasing capacity of recreational sites within deal </t>
  </si>
  <si>
    <t>17/00487</t>
  </si>
  <si>
    <t xml:space="preserve">Towards the costs of increasing capacity at the balmoral surgery in deal </t>
  </si>
  <si>
    <t>Towards investment in Wingham Surgery to support additional patients which will be generated by the development</t>
  </si>
  <si>
    <t>17/00387</t>
  </si>
  <si>
    <t>Towards refurbishment of a playing pitch at Marke Wood.</t>
  </si>
  <si>
    <t>16/01476</t>
  </si>
  <si>
    <t>Towards GP practices near Church Lane and or Manor Road, Golf Road, Cedars or Balmoral.</t>
  </si>
  <si>
    <t>Towards increasing the capacity of Stombers Lane park play area</t>
  </si>
  <si>
    <t>Land at Fernfield Lane, Hawkinge</t>
  </si>
  <si>
    <t>16/01450</t>
  </si>
  <si>
    <t xml:space="preserve">KCC - Library at Hawkinge </t>
  </si>
  <si>
    <t xml:space="preserve">Towards the book stock for the mobile library at Hawkinge </t>
  </si>
  <si>
    <t>16/01247</t>
  </si>
  <si>
    <t>25/02/2025
12/03/2025</t>
  </si>
  <si>
    <t>Towards the maintenance of the Queens Road, Ash Equipped play area</t>
  </si>
  <si>
    <t>Towards the expansion of Ash Surgery, Chilton Place, Ash</t>
  </si>
  <si>
    <t xml:space="preserve">To carry out works at Ash recreation ground </t>
  </si>
  <si>
    <t>16/01049</t>
  </si>
  <si>
    <t>Towards improvements to the existing local area of play at Ash recreation ground</t>
  </si>
  <si>
    <t>Towards the expansion of ash doctors surgery, Chilton place, Ash</t>
  </si>
  <si>
    <t>Towards the provision of affordable housing within the District of Dover</t>
  </si>
  <si>
    <t>16/00521</t>
  </si>
  <si>
    <t xml:space="preserve">Towards provision of off-site affordable housing </t>
  </si>
  <si>
    <t>16/00502</t>
  </si>
  <si>
    <t>DDC - MUGA Play Zones</t>
  </si>
  <si>
    <t>16/00136</t>
  </si>
  <si>
    <t>Green Infrastructure / Ecology -Landscape</t>
  </si>
  <si>
    <t>KCC - Buckland Mill Adult Social Care Dover</t>
  </si>
  <si>
    <t xml:space="preserve">Towards increased capacity and delivery of the new Buckland Mill Adult Social Care facility in Dover </t>
  </si>
  <si>
    <t xml:space="preserve">Health and Social Care -Adult Social Care </t>
  </si>
  <si>
    <t>Willowbank (Land north of the River Stour)</t>
  </si>
  <si>
    <t>16/00046</t>
  </si>
  <si>
    <t>Towards the provision of additional play equipment at the Marke Wood play area</t>
  </si>
  <si>
    <t>16/00017</t>
  </si>
  <si>
    <t>Towards increasing the capacity of existing open space provision within the Marke Wood site</t>
  </si>
  <si>
    <t>Towards the provision of affordable housing</t>
  </si>
  <si>
    <t>Towards the provision of additional capacity at the north deal playing field play area</t>
  </si>
  <si>
    <t>15/01290</t>
  </si>
  <si>
    <t>Land at Albert Road/Southwall Road</t>
  </si>
  <si>
    <t>Towards the costs of providing affordable housing in the District of Dover</t>
  </si>
  <si>
    <t>15/01225</t>
  </si>
  <si>
    <t>15/01184</t>
  </si>
  <si>
    <t>Increasing the capacity of play facilities at William Pitt Avenue</t>
  </si>
  <si>
    <t>15/01167</t>
  </si>
  <si>
    <t>15/01032</t>
  </si>
  <si>
    <t>15/00749</t>
  </si>
  <si>
    <t>Off-site contribution towards affordable housing</t>
  </si>
  <si>
    <t>15/00525</t>
  </si>
  <si>
    <t>Towards increasing the capacity of the hard courts at Victoria Park, Deal.</t>
  </si>
  <si>
    <t>15/00327</t>
  </si>
  <si>
    <t>Site at Connaught Barracks</t>
  </si>
  <si>
    <t>15/00260</t>
  </si>
  <si>
    <t>14/00842</t>
  </si>
  <si>
    <t>One third of the total costs of extending, modernising or rebuilding Preston village hall</t>
  </si>
  <si>
    <t xml:space="preserve">Community -General Community Project </t>
  </si>
  <si>
    <t>Land off Station Road, Walmer AKA Millers Retreat</t>
  </si>
  <si>
    <t>14/00361</t>
  </si>
  <si>
    <t>13/00522</t>
  </si>
  <si>
    <t>Children's equipped play space</t>
  </si>
  <si>
    <t>13/00261</t>
  </si>
  <si>
    <t>Towards the creation of open space/sports facilities at Ratling Road and/or Aylesham Primary School or facilities to meet need as identified in the Council's playing fields and outdoor sports facility strategy within Aylesham</t>
  </si>
  <si>
    <t>13/00120</t>
  </si>
  <si>
    <t>Removal of specified trees and vegetation, levelling and compacting, monitoring of butterfly populations</t>
  </si>
  <si>
    <t>Green Infrastructure / Ecology -General</t>
  </si>
  <si>
    <t>12/00770</t>
  </si>
  <si>
    <t>Provision of grass pitches in Dover District</t>
  </si>
  <si>
    <t>12/00460</t>
  </si>
  <si>
    <t>Provision of off-site affordable housing within the sandwich housing market area</t>
  </si>
  <si>
    <t>Increasing the capacity of children's equipped play space in Dover District</t>
  </si>
  <si>
    <t>12/00311</t>
  </si>
  <si>
    <t>Improvements at Colton Crescent</t>
  </si>
  <si>
    <t>12/00045</t>
  </si>
  <si>
    <t>KCC - Footpath adjacent to development</t>
  </si>
  <si>
    <t>Footpath improvements adjacent to the development</t>
  </si>
  <si>
    <t>Sustainable Travel - PRoW</t>
  </si>
  <si>
    <t>Provision of bus services connecting the land with Deal town centre along a route agreed between the bus operator and the District Council</t>
  </si>
  <si>
    <t>Sustainable Travel - Bus</t>
  </si>
  <si>
    <t>10/01012</t>
  </si>
  <si>
    <t>DDC - Monitoring Fees for S106 Officer</t>
  </si>
  <si>
    <t>Whitfield Urban Expansion</t>
  </si>
  <si>
    <t>10/01011</t>
  </si>
  <si>
    <t xml:space="preserve">DDC - £35,452.34 MUGA Play Zones
Dover Christ Church Academy 3G Pitch - £158,162.93 </t>
  </si>
  <si>
    <t>Upgrading and enhancing sports facilities in the Whitfield Dover area and / or in the vicinity of the development</t>
  </si>
  <si>
    <t xml:space="preserve">Sport and Leisure -Mixed Sport and Leisure </t>
  </si>
  <si>
    <t>10/01010</t>
  </si>
  <si>
    <t>Provision of play equipment and facilities at North Deal playing field</t>
  </si>
  <si>
    <t>09/00873</t>
  </si>
  <si>
    <t>Towards the resurfacing of one Aylesham Welfare Leisure Centre 3G Football pitch</t>
  </si>
  <si>
    <t>07/01081</t>
  </si>
  <si>
    <t>Provision Of Additional Bus Services To Link The Development To The Surrounding Area</t>
  </si>
  <si>
    <t xml:space="preserve">Towards assistive home digital care technology for the elderly and vulnerable in Aylesham </t>
  </si>
  <si>
    <t>Housing detail -Housing Mix</t>
  </si>
  <si>
    <t>Contribution To Rent Of Facilities/Accommodation At Aylesham Health Centre</t>
  </si>
  <si>
    <t>For Recreation And Youth Schemes And Works To Be Used By Children And Young Persons In Aylesham Up To The Age Of 18</t>
  </si>
  <si>
    <t>Community -Youth Provision</t>
  </si>
  <si>
    <t>To pay the salary of the Community Development Officer</t>
  </si>
  <si>
    <t>Community - Public Realm</t>
  </si>
  <si>
    <t>Contribution To Management/Maintenance Of Existing &amp; Proposed Open Space Areas</t>
  </si>
  <si>
    <t>Towards the provision of play facilities within the Maxton Elms and Priory Ward or an adjoining ward</t>
  </si>
  <si>
    <t>07/00394</t>
  </si>
  <si>
    <t>Enhance and/or upgrade children's play space in the Maxton Elms Vale and Priory Ward or an adjoining ward.</t>
  </si>
  <si>
    <t>06/00680</t>
  </si>
  <si>
    <t>Date received</t>
  </si>
  <si>
    <t>Allocated?</t>
  </si>
  <si>
    <t>Development</t>
  </si>
  <si>
    <t>Trigger</t>
  </si>
  <si>
    <t>Parish</t>
  </si>
  <si>
    <t>06/01455</t>
  </si>
  <si>
    <t>Buckland Mill, Crabble Hill</t>
  </si>
  <si>
    <t>Monitor The Obligations &amp; Requirements In Agreement</t>
  </si>
  <si>
    <t>Dover</t>
  </si>
  <si>
    <t>Not started</t>
  </si>
  <si>
    <t>Long</t>
  </si>
  <si>
    <t xml:space="preserve">Open Space-General / Mixed </t>
  </si>
  <si>
    <t>Provision &amp; Or Improvement In St Radigunds Ward Or Adjoining Ward</t>
  </si>
  <si>
    <t>Contribution To Monitoring Impact</t>
  </si>
  <si>
    <t>Prior to occupation of 1201st unit</t>
  </si>
  <si>
    <t>Aylesham</t>
  </si>
  <si>
    <t>Medium</t>
  </si>
  <si>
    <t>Prior to occupation of 1210th unit</t>
  </si>
  <si>
    <t>Education -Primary</t>
  </si>
  <si>
    <t xml:space="preserve">Whitfield </t>
  </si>
  <si>
    <t xml:space="preserve">Highways -Strategic Highway Tariff </t>
  </si>
  <si>
    <t>Improvement of the Duke of York roundabout</t>
  </si>
  <si>
    <t>Sustainable Travel-Bus</t>
  </si>
  <si>
    <t xml:space="preserve">100th unit occupation </t>
  </si>
  <si>
    <t>Short</t>
  </si>
  <si>
    <t>Extension to the 61 bus route running within 400 m of every proposed residential unit and/ or express commuter service</t>
  </si>
  <si>
    <t xml:space="preserve">balance remaining </t>
  </si>
  <si>
    <t xml:space="preserve">Sustainable Travel-Travel Plan </t>
  </si>
  <si>
    <t>Travel Plan Monitoring Contribution</t>
  </si>
  <si>
    <t>Upon implementation of residential travel plan</t>
  </si>
  <si>
    <t>Highways - General</t>
  </si>
  <si>
    <t>Prior to the occupation of 800 unit</t>
  </si>
  <si>
    <t>n/a</t>
  </si>
  <si>
    <t>11/00928</t>
  </si>
  <si>
    <t>Southern Water Pumping Station, St Richards Road</t>
  </si>
  <si>
    <t>Housing Detail -Affordable Housing</t>
  </si>
  <si>
    <t>Affordable housing</t>
  </si>
  <si>
    <t>Prior to the occupation of the 12th dwelling</t>
  </si>
  <si>
    <t>Deal</t>
  </si>
  <si>
    <t>Completed</t>
  </si>
  <si>
    <t>14/00058</t>
  </si>
  <si>
    <t>Discovery Park (Main)</t>
  </si>
  <si>
    <t xml:space="preserve">Sandwich </t>
  </si>
  <si>
    <t xml:space="preserve">Housing Detail -Housing Mix </t>
  </si>
  <si>
    <t>14/00240</t>
  </si>
  <si>
    <t>Eastry Hospital, Mill Lane,</t>
  </si>
  <si>
    <t>Eastry</t>
  </si>
  <si>
    <t>On site provision of up to 10%</t>
  </si>
  <si>
    <t> </t>
  </si>
  <si>
    <t>Site at Connaught Barracks, Doer Road, Guston (Officer's Mess)</t>
  </si>
  <si>
    <t>tbc</t>
  </si>
  <si>
    <t>Guston</t>
  </si>
  <si>
    <t>Unknown</t>
  </si>
  <si>
    <t xml:space="preserve">Sport and Leisure -Outdoor Sport </t>
  </si>
  <si>
    <t>Land Adjacent to Allotments, Folkestone Road,</t>
  </si>
  <si>
    <t>100,000,00</t>
  </si>
  <si>
    <t xml:space="preserve">Dover </t>
  </si>
  <si>
    <t>16/00032</t>
  </si>
  <si>
    <t xml:space="preserve">Land at Wootton Lane, (Deacon LS Management), </t>
  </si>
  <si>
    <t>Denton with Wootton</t>
  </si>
  <si>
    <t xml:space="preserve">Community -Library </t>
  </si>
  <si>
    <t>Education -Adult Education/Community Learning and Skills</t>
  </si>
  <si>
    <t xml:space="preserve">Health and Social Care -General / Other </t>
  </si>
  <si>
    <t>16/01328</t>
  </si>
  <si>
    <t>Land to the Rear of Archers Court Road</t>
  </si>
  <si>
    <t xml:space="preserve">Housing Detail -Affordable Housing </t>
  </si>
  <si>
    <t>Land at Fernfield Lane</t>
  </si>
  <si>
    <t>Alkham</t>
  </si>
  <si>
    <t>Land off Dover Road, (Land Opposite 423-459 Dover Road)</t>
  </si>
  <si>
    <t>Walmer</t>
  </si>
  <si>
    <t>Land at Lying to the South West of Wells Farm, Eastry</t>
  </si>
  <si>
    <t>17/01345</t>
  </si>
  <si>
    <t>Sholden</t>
  </si>
  <si>
    <t>Prior to occupation of 50% of dwellings after completion</t>
  </si>
  <si>
    <t>17/01452</t>
  </si>
  <si>
    <t>Land at Buckland Mill Service Station, Crabble Hill</t>
  </si>
  <si>
    <t>Prior to commencement</t>
  </si>
  <si>
    <t>date of the deed</t>
  </si>
  <si>
    <t>Waste Management -Household Waste and Recycling</t>
  </si>
  <si>
    <t>Land at Former Buckland Hospital</t>
  </si>
  <si>
    <t>Health and Social Care -NHS / ICB Requirements</t>
  </si>
  <si>
    <t>17/01530</t>
  </si>
  <si>
    <t>Land to the Rear of Matthews Close &amp; Southwall Road, (Land on NE side of Middle Deal Road), Deal</t>
  </si>
  <si>
    <t>East Studdal Nurseries, Downs Road, East Studdal</t>
  </si>
  <si>
    <t>Towards the provision of affordable housing in the District of Dover</t>
  </si>
  <si>
    <t>First occupation of the 5th dwelling</t>
  </si>
  <si>
    <t>East Studdal</t>
  </si>
  <si>
    <t>Prior to commencement of development</t>
  </si>
  <si>
    <t>Land at STALCO Engineering Works and Lane R/O and including 126 Mongeham Road,</t>
  </si>
  <si>
    <t>Great Mongeham</t>
  </si>
  <si>
    <t>19/00447</t>
  </si>
  <si>
    <t xml:space="preserve">Connaught Barracks (Main Site), </t>
  </si>
  <si>
    <t>Towards cost of providing a mitigation strategy relating to Thanet Coast SPA</t>
  </si>
  <si>
    <t>Prior to occupation of any dwelling in a Phase</t>
  </si>
  <si>
    <t>Towards extending and providing additional facilities at Pencester Surgery Dover.</t>
  </si>
  <si>
    <t>Submission of RMA for each Phase</t>
  </si>
  <si>
    <t>Towards provision of 4G pitch at Dover Christ Church Academy</t>
  </si>
  <si>
    <t>19/00669</t>
  </si>
  <si>
    <t>Capel le Ferne</t>
  </si>
  <si>
    <t>Land between 107 and 127 Capel Street</t>
  </si>
  <si>
    <t>Capel</t>
  </si>
  <si>
    <t>Prior to the Occupation of the 1,200th Housing Unit</t>
  </si>
  <si>
    <t>Prior to the Occupation of the 1,300th Housing Unit</t>
  </si>
  <si>
    <t xml:space="preserve">Community -Public Realm </t>
  </si>
  <si>
    <t xml:space="preserve">For the management &amp; maintenance of existing &amp; proposed public realm areas of open space </t>
  </si>
  <si>
    <t xml:space="preserve">Prior to the occupation of the 1,300 housing unit </t>
  </si>
  <si>
    <t xml:space="preserve">Additional one form of entry at St Joseph's Primary School which expenditure arises as a consequence of the development </t>
  </si>
  <si>
    <t xml:space="preserve">SPA Mitigation Strategy </t>
  </si>
  <si>
    <t xml:space="preserve">Prior to occupation of the 1,200 unit </t>
  </si>
  <si>
    <t>Prior to the occupation of the 1,200th housing unit</t>
  </si>
  <si>
    <t xml:space="preserve">Prior to the occupation of the 1,200th housing unit </t>
  </si>
  <si>
    <t>Land lying to south east of Mill Hill, (Freemen's Way/Wingfield Place)</t>
  </si>
  <si>
    <t>30% of dwellings to be provided as affordable</t>
  </si>
  <si>
    <t xml:space="preserve">Deal </t>
  </si>
  <si>
    <t>Under construction</t>
  </si>
  <si>
    <t xml:space="preserve">Means that part of the development to be made available for recreation by the general public in accordance with the Open Space Scheme which shall include an area of open space, the local equipped area of play, a 4G pitch and a club house </t>
  </si>
  <si>
    <t>Staple</t>
  </si>
  <si>
    <t>19/01025</t>
  </si>
  <si>
    <t>Land to the east of Astley Avenue</t>
  </si>
  <si>
    <t>£236 per trigger event</t>
  </si>
  <si>
    <t>Prior to the occupation of 50% of the dwellings</t>
  </si>
  <si>
    <t>Towards the improvement of the green at Dover Bowling Club</t>
  </si>
  <si>
    <t xml:space="preserve">Sport and Leisure -Indoor Sport </t>
  </si>
  <si>
    <t>Towards the costs of providing a new sports hall in the Dover town area</t>
  </si>
  <si>
    <t>Towards improvement to the strategic highway network at the Duke of York and Whitfield Roundabouts</t>
  </si>
  <si>
    <t>19/01361</t>
  </si>
  <si>
    <t>Thanet Coast and Sandwich Bay Special Protection Area Mitigation Strategy</t>
  </si>
  <si>
    <t xml:space="preserve">6 affordable housing units to be constructed on the affordable housing land </t>
  </si>
  <si>
    <t>19/01364</t>
  </si>
  <si>
    <t>Towards additional resources for youth services in the district of Dover</t>
  </si>
  <si>
    <t>Prior to first occupation</t>
  </si>
  <si>
    <t>Expired</t>
  </si>
  <si>
    <t>Towards Dover adult education centre</t>
  </si>
  <si>
    <t>Towards expansion of Dover Christchurch Academy</t>
  </si>
  <si>
    <t>Towards enhancement of equipped play space at Pencester Gardens in Dover</t>
  </si>
  <si>
    <t>Towards an enhanced maintenance regime at Dover Rugby Football Club</t>
  </si>
  <si>
    <t>Towards new works at waste transfer stations &amp; household waste recycling centres within the district of Dover to increase capacity</t>
  </si>
  <si>
    <t>19/01462</t>
  </si>
  <si>
    <t xml:space="preserve">Land at Orchard View, </t>
  </si>
  <si>
    <t xml:space="preserve">towards preventing or reducing the harmful effects of housing development on the land </t>
  </si>
  <si>
    <t>Ash</t>
  </si>
  <si>
    <t>Prior to occupation of 66% of dwellings</t>
  </si>
  <si>
    <t>Prior to occupation of 75% of the dwellings</t>
  </si>
  <si>
    <t>Prior to occupation of first dwelling</t>
  </si>
  <si>
    <t>Railway Bell PH 120 London Road</t>
  </si>
  <si>
    <t>Prior to the occupation of the 3rd dwelling</t>
  </si>
  <si>
    <t>Temple Ewell</t>
  </si>
  <si>
    <t>Education -Secondary</t>
  </si>
  <si>
    <t>20/00419</t>
  </si>
  <si>
    <t>Land at Almond House, Betteshanger Sustainable Parks, Sandwich Road,</t>
  </si>
  <si>
    <t xml:space="preserve">Green Infrastructure / Ecology -General </t>
  </si>
  <si>
    <t>Prior to the first occupation of any dwelling on the land</t>
  </si>
  <si>
    <t xml:space="preserve">Monitoring the performance of the obligations contained in this Deed </t>
  </si>
  <si>
    <t>per trigger event</t>
  </si>
  <si>
    <t>20/00510</t>
  </si>
  <si>
    <t>Karma Leisure Ltd Adrian Street</t>
  </si>
  <si>
    <t>20/00693</t>
  </si>
  <si>
    <t>Aylesham Sports Club Burgess Road</t>
  </si>
  <si>
    <t>Prior to the occupation of any dwelling</t>
  </si>
  <si>
    <t>Prior to the commencement of development</t>
  </si>
  <si>
    <t>20/01014</t>
  </si>
  <si>
    <t>Land To The Rear Of Former Magistrates Court Pencester Road</t>
  </si>
  <si>
    <t>Towards the provision of services and stock at Dover Library</t>
  </si>
  <si>
    <t>Towards the provision of additional resources for Dover Youth Service</t>
  </si>
  <si>
    <t>Towards the provision of additional equipment and resources for adult learners at Dover Adult Education Centre</t>
  </si>
  <si>
    <t>Towards the provision of secondary school places in the Dover district</t>
  </si>
  <si>
    <t>Contribution towards Thanet Coast and Sandwich Bay Special Protection Area Mitigation Strategy.</t>
  </si>
  <si>
    <t>Towards the provision of accessible green space at the Pencester Gardens public open space area</t>
  </si>
  <si>
    <t xml:space="preserve">Open Space -Allotments </t>
  </si>
  <si>
    <t>Towards the provision of outdoor sports facilities at the Pencester Gardens Public open space area</t>
  </si>
  <si>
    <t>20/01068</t>
  </si>
  <si>
    <t xml:space="preserve">Buckland Mill Crabble Hill </t>
  </si>
  <si>
    <t>To pay 40% Prior to occupation of any dwelling</t>
  </si>
  <si>
    <t>The sum to be paid by the owner to the Council pursuant to paragraph 7.11 of this schedule in lieu of the vision of all or any of the first homes specified by the District Council</t>
  </si>
  <si>
    <t>Site at Cross Road</t>
  </si>
  <si>
    <t>20/01245</t>
  </si>
  <si>
    <t>Land lying South East of Marlborough Road</t>
  </si>
  <si>
    <t>Provide to the District Council the specification layout plans and management plan ("Specification Plan") in respect of the Open Space Land in line with any conditions attached to the Planning permission</t>
  </si>
  <si>
    <t>Prior to Occupation</t>
  </si>
  <si>
    <t>Land South West of Sandwich Road</t>
  </si>
  <si>
    <t xml:space="preserve">Contribution towards cost of works to create additional capacity in general practice premises serving the Development. </t>
  </si>
  <si>
    <t>Contribution towards the costs of monitoring compliance of the Development with terms of Deed.</t>
  </si>
  <si>
    <t>Trigger 2: Prior to First Occupation of 1st Dwelling</t>
  </si>
  <si>
    <t>Trigger 3: Prior to First Occupation of 50% of the Dwellings.</t>
  </si>
  <si>
    <t xml:space="preserve">Open Space Management and Maintenance Scheme to be submitted and approved in writing by District Council. </t>
  </si>
  <si>
    <t xml:space="preserve">Prior to Commencement of Development. </t>
  </si>
  <si>
    <t xml:space="preserve">Contribution towards costs of improvements to sports pitches in the Deal area and serving the proposed residents of the Development. </t>
  </si>
  <si>
    <t>Contribution towards: (a) new bus stop shelter adjacent to the Development (south east bound and heading towards Deal) on the A258; and (b) new or relocated bus stop shelter opposite the Development (north west bound and heading towards Sandwich on the A258.</t>
  </si>
  <si>
    <t>21/00935</t>
  </si>
  <si>
    <t>Land at 36A Coombe Valley Road</t>
  </si>
  <si>
    <t>Towards the provision of additional resources, equipment and stock</t>
  </si>
  <si>
    <t>Towards the provision of additional resources and services for Dover Youth Service</t>
  </si>
  <si>
    <t>Towards the provision of equipment, resources and classes at Dover Adult Education Centre for additional learners</t>
  </si>
  <si>
    <t>Towards the provision of improvements at Barwick Road amenity green space</t>
  </si>
  <si>
    <t>Open Space-Children's Equipped Play</t>
  </si>
  <si>
    <t>Towards the improvement of the children's play area at Barwick Road, Dover</t>
  </si>
  <si>
    <t>21/01328</t>
  </si>
  <si>
    <t>Land Adjacent to Allotments, Folkestone Road</t>
  </si>
  <si>
    <t>Prior to occupation of the 5th Dwelling</t>
  </si>
  <si>
    <t>21/01606</t>
  </si>
  <si>
    <t>Land at Whiteville, Lawn Road</t>
  </si>
  <si>
    <t>Prior to commencement of the development</t>
  </si>
  <si>
    <t>21/01615</t>
  </si>
  <si>
    <t>Land at the Old Malthouse, Easole Street</t>
  </si>
  <si>
    <t>towards the cost of monitoring the compliance of the Development with the terms of this Deed.</t>
  </si>
  <si>
    <t>Prior to the occupation of the first dwelling</t>
  </si>
  <si>
    <t>Nonington</t>
  </si>
  <si>
    <t>21/01822</t>
  </si>
  <si>
    <t>Land on the West side of Cross Road</t>
  </si>
  <si>
    <t>Per trigger event: 1: Prior to commencement</t>
  </si>
  <si>
    <t>Towards the costs of upgrades and maintenance of Deal Football/3G pitches and Tides Leisure Centre</t>
  </si>
  <si>
    <t xml:space="preserve">Air Quality </t>
  </si>
  <si>
    <t>Towards measures to mitigate the impact of the development on air quality in the district of Dover</t>
  </si>
  <si>
    <t>Towards the costs of refurbishment/and or extension of St Richards Road Surgery and/or Manor Road Surgery and/or Balmoral Surgery and/or the Cedars Surgery and/or the provision of general practice premises to serve the Development</t>
  </si>
  <si>
    <t>Towards the Council's Thanet Coast and Sandwich Bay SPA Strategic Access Mitigation and Monitoring Strategy.</t>
  </si>
  <si>
    <t>£1,140.00
(£1,000 per dwelling)</t>
  </si>
  <si>
    <t xml:space="preserve">To pay to the County Council Prior to the occupation of more than 50% of the dwellings
</t>
  </si>
  <si>
    <t>22/00143</t>
  </si>
  <si>
    <t>Land adjoining cilcain, Winehouse Lane</t>
  </si>
  <si>
    <t>Towards the costs of the District Council monitoring the compliance of the development with the terms of this deed</t>
  </si>
  <si>
    <t>Prior to the commencement of the development</t>
  </si>
  <si>
    <t>Capel-le-Ferne</t>
  </si>
  <si>
    <t>Land at Dover Technical College, Maison Dieu Road</t>
  </si>
  <si>
    <t>22/00471</t>
  </si>
  <si>
    <t>Land at 3 Middle Deal</t>
  </si>
  <si>
    <t>22/00652</t>
  </si>
  <si>
    <t>Land South West London Road</t>
  </si>
  <si>
    <t>£864.00 per dwelling. Towards cost of works to create additional capacity in general practice premises serving the development</t>
  </si>
  <si>
    <t>30% onsite Affordable Housing</t>
  </si>
  <si>
    <t xml:space="preserve">Towards the costs of monitoring </t>
  </si>
  <si>
    <t>Towards costs of improvements to sports pitches in the Deal area and serving the proposed residents of the development</t>
  </si>
  <si>
    <t>22/01216</t>
  </si>
  <si>
    <t>Land south west of Fieldings, Stoneheap Road</t>
  </si>
  <si>
    <t>Land at Barwick Road</t>
  </si>
  <si>
    <t>Pay on date of deed</t>
  </si>
  <si>
    <t>Towards improve changing facilities at Elms Vale recreation ground</t>
  </si>
  <si>
    <t>Towards the identified need for a new sports hall in Dover</t>
  </si>
  <si>
    <t>Towards mitigation proposed on the Strategic Highway Network at Duke of York and Whitfield Roundabouts</t>
  </si>
  <si>
    <t xml:space="preserve">Green Infrastructure / Ecology -Biodiversity net Gain </t>
  </si>
  <si>
    <t>Biodiversity Gain Plan to be submitted</t>
  </si>
  <si>
    <t>Habitat Management and Monitoring Plan to be submitted (Schedule 5)</t>
  </si>
  <si>
    <t>Open Space specification and programme</t>
  </si>
  <si>
    <t xml:space="preserve">On or before the first occupation of any dwelling </t>
  </si>
  <si>
    <t>22/01342</t>
  </si>
  <si>
    <t>Land on the east side of Knell Lane,</t>
  </si>
  <si>
    <t>22/01345</t>
  </si>
  <si>
    <t>The Royal Leisure Centre &amp; Snooker Club, 12 King Street</t>
  </si>
  <si>
    <t>Towards the additional equipment and resources for Dover Youth Hun, Linwood Deal</t>
  </si>
  <si>
    <t>On the completion of the first sale of a residential unit on the development</t>
  </si>
  <si>
    <t>Towards additional services, resources and stock (including digital infrastructure) to be made available at Deal Library</t>
  </si>
  <si>
    <t>Towards the provision of additional equipment, services and resources for new learners at Deal Adult Education Centre</t>
  </si>
  <si>
    <t>Towards the provision of additional open space at Victoria Park, Deal</t>
  </si>
  <si>
    <t>Towards the Thanet coast and Sandwich Bay Special Protection Area Mitigation Strategy</t>
  </si>
  <si>
    <t>Towards specialist care accommodation, assistive technology systems and equipment to adapt homes, adapting community facilities, sensory facilities and Changing Places within the district of Dover</t>
  </si>
  <si>
    <t>Towards the enhancement of facilities at Victoria Park which is required to mitigate the additional demand for open space arising from the Development, the Drill Field for outdoor sports and Tides Leisure Centre replacement facility for indoor sports</t>
  </si>
  <si>
    <t>22/01497</t>
  </si>
  <si>
    <t>Land on the north-east side of New Street</t>
  </si>
  <si>
    <t xml:space="preserve"> Prior to occupation of any dwelling</t>
  </si>
  <si>
    <t>Prior to occupation of 27th dwelling</t>
  </si>
  <si>
    <t xml:space="preserve">Green Infrastructure / Ecology -SPA / SAMMS Mitigation </t>
  </si>
  <si>
    <t>847.70 per dwelling
(up to 53 dwellings)
Max: £22,464.05</t>
  </si>
  <si>
    <t>22/01584</t>
  </si>
  <si>
    <t>1 Potter Street</t>
  </si>
  <si>
    <t>Cavell Square</t>
  </si>
  <si>
    <t>23/00119</t>
  </si>
  <si>
    <t>8 The Street</t>
  </si>
  <si>
    <t>23/00205</t>
  </si>
  <si>
    <t>Land at Churchfield Farm, The Street</t>
  </si>
  <si>
    <t>Prior to the Occupation of 25% of the Dwellings</t>
  </si>
  <si>
    <t>Prior to the Occupation of 50% of the Dwellings</t>
  </si>
  <si>
    <t>Towards the cost of refurbishment, reconfiguration and/or extension of Balmoral Surgery and/or Sandwich Medical Practice and/or St Richard Surgery and/or The Cedars Surgery and/or Manor Road Surgery and/or towards new general practice premises serving the Development</t>
  </si>
  <si>
    <t>864.00 per dwelling (up to 94 dwellings)
Max: £40,608</t>
  </si>
  <si>
    <t>Natural Grass pitches at Deal &amp; Betteshanger Rugby Football Club</t>
  </si>
  <si>
    <t>£150.77 per dwelling</t>
  </si>
  <si>
    <t>Sports Halls at Tides Leisure Centre Deal</t>
  </si>
  <si>
    <t>£498.91 per dwelling</t>
  </si>
  <si>
    <t>To be paid to the District Council and to be used towards the funding of the warden resource at the Thanet Coast and Sandwich Bay SPA Sites.</t>
  </si>
  <si>
    <t>1 bed = £268
2 bed - £537
3 bed - £805 
4+bed - £1074</t>
  </si>
  <si>
    <t>23/00213</t>
  </si>
  <si>
    <t xml:space="preserve">Deal Police Station, London Road </t>
  </si>
  <si>
    <t>23/00264</t>
  </si>
  <si>
    <t>Land to rear of Ashurst, 162 Mongeham Road</t>
  </si>
  <si>
    <t>23/00401</t>
  </si>
  <si>
    <t xml:space="preserve">Land South of Cauldham Lane, </t>
  </si>
  <si>
    <t>To be paid per trigger event</t>
  </si>
  <si>
    <t>In accordance with the First schedule shall be applied towards the provision of accessible greenspace, children's equipped play space and allotments/community gardens within the district of Dover</t>
  </si>
  <si>
    <t>Towards the provision of indoor bowls facilities, sports halls and swimming pools</t>
  </si>
  <si>
    <t>Payable to the District Council in accordance with the First Schedule and shall be applied towards the provision of natural grass pitches and artificial grass pitches within the district of Dover.</t>
  </si>
  <si>
    <t>23/00420</t>
  </si>
  <si>
    <t xml:space="preserve">White Mills Wake and Aqua Park, Ash Road, </t>
  </si>
  <si>
    <t>23/00429</t>
  </si>
  <si>
    <t>Land at 20 Chestnut Drive</t>
  </si>
  <si>
    <t>Worth</t>
  </si>
  <si>
    <t>23/00430</t>
  </si>
  <si>
    <t>Land at Wendwood, The Street</t>
  </si>
  <si>
    <t>Woodnesborough</t>
  </si>
  <si>
    <t>23/00521</t>
  </si>
  <si>
    <t>Land at the Larch Nursery, Beacon Lane</t>
  </si>
  <si>
    <t>Land at East Side of Short Lane</t>
  </si>
  <si>
    <t>23/00553</t>
  </si>
  <si>
    <t>Land adjoining 17 Church Street</t>
  </si>
  <si>
    <t>23/00630</t>
  </si>
  <si>
    <t>land at The Chequers Restaurant, Golf Road</t>
  </si>
  <si>
    <t>23/00647</t>
  </si>
  <si>
    <t>Land at Mellands Farm, Stourmouth Road</t>
  </si>
  <si>
    <t>Preston</t>
  </si>
  <si>
    <t>Northbourne</t>
  </si>
  <si>
    <t>23/00754</t>
  </si>
  <si>
    <t>Land adjacent to Church Hall, Stanley Road</t>
  </si>
  <si>
    <t>23/00771</t>
  </si>
  <si>
    <t>Land at 25 Ravenscourt Road</t>
  </si>
  <si>
    <t>23/00820</t>
  </si>
  <si>
    <t>Land at 4 Elizabeth Drive</t>
  </si>
  <si>
    <t>23/00951</t>
  </si>
  <si>
    <t>Land at Ratling Road</t>
  </si>
  <si>
    <t>2) Prior to the occupation of more than 20n dwellings</t>
  </si>
  <si>
    <t>For new allotment provision within Aylesham Village Expansion</t>
  </si>
  <si>
    <t>Prior to the occupation of more than 20n dwellings</t>
  </si>
  <si>
    <t>The Artificial Grass Pitches capital costs (and one times lifecycle cost) of £4,628 replacement/refurbishment of natural and artificial football and rugby pitches at Aylesham Welfare Leisure Centre</t>
  </si>
  <si>
    <t>means the sum of £42,295 comprising of £22,153 for the strategic need for swimming to be delivered via the Tides Leisure Centre Project</t>
  </si>
  <si>
    <t>Payable to the Council and to be passed to the County Council towards specialist care accommodation, assistive technology systems and 3 equipment to adapt homes, adapting Community facilities, sensory facilities and Changing Places within the District</t>
  </si>
  <si>
    <t>Payable to the Council and to be passed to the County Council towards additional equipment and resources for adult education centres serving the development including outreach provision</t>
  </si>
  <si>
    <t>Payable to the Council and to be passed to the County Council towards additional resources, equipment and book stock (including reconfiguration of space) at local libraries servicing the development including Aylesham Library and Dover Library</t>
  </si>
  <si>
    <t xml:space="preserve">Education -Primary </t>
  </si>
  <si>
    <t>Payable to the Council and to be passed to the County Council towards the expansion of primary schools in the Aylesham planning group</t>
  </si>
  <si>
    <t>Payable to the Council and to be passed to the County Council towards the expansion of secondary schools in the Deal and Sandwich non-selective and Dover District selective planning groups</t>
  </si>
  <si>
    <t>Education -SEND</t>
  </si>
  <si>
    <t>Payable to the Council and to be passed to the County Council towards Dover HWRC to increase capacity</t>
  </si>
  <si>
    <t>23/00976</t>
  </si>
  <si>
    <t>Land at Footpath Field,</t>
  </si>
  <si>
    <t>£236 for each trigger event that occurs under this Deed (subject to an overall limit of £994.00)</t>
  </si>
  <si>
    <t>Wingham</t>
  </si>
  <si>
    <t>Towards the provision of a new sports hall at Aylesham Welfare Club</t>
  </si>
  <si>
    <t>Towards improvements to the cricket square and changing facilities at Wingham Recreation Ground</t>
  </si>
  <si>
    <t>23/00993</t>
  </si>
  <si>
    <t xml:space="preserve">Land at the Fern, London Road </t>
  </si>
  <si>
    <t>23/01056</t>
  </si>
  <si>
    <t>Land at Minnis Farm</t>
  </si>
  <si>
    <t>23/01095</t>
  </si>
  <si>
    <t>Betteshanger Country Park, Sandwich Road</t>
  </si>
  <si>
    <t>Whitfield A2 Roundabout Works contribution</t>
  </si>
  <si>
    <t xml:space="preserve">Sustainable Travel-PRoW </t>
  </si>
  <si>
    <t>for works to improved public rights of way in the vicinity of Betteshanger Country Park</t>
  </si>
  <si>
    <t>Between 80,000 and 100,000 to be confirmed by the Council pursuant to the PRoW survey</t>
  </si>
  <si>
    <t>The sum of £4,000 index linked payment towards the Council's costs of its ongoing monitoring of the progress of the Habitat Compensation Measures</t>
  </si>
  <si>
    <t>To pay within 21 working days of receiving the Council's written approval of the Habitat and Biodiversity Enhancement Scheme. 
Then pay annually to the Council on the anniversary of the a payment of the first Habitat Fee for 30 years</t>
  </si>
  <si>
    <t>The sum of £6,000 index linked payment towards the Council's costs of its ongoing monitoring of the progress of the Turtle dove Strategy Objectives and visitor Management Strategy Objectives</t>
  </si>
  <si>
    <t>23/01145</t>
  </si>
  <si>
    <t>Land at 20 Mongeham Road</t>
  </si>
  <si>
    <t>Land Adjoining 51 Church Path</t>
  </si>
  <si>
    <t>23/01242</t>
  </si>
  <si>
    <t>Land at Glen Farm, Mongeham Road</t>
  </si>
  <si>
    <t>Ripple</t>
  </si>
  <si>
    <t>23/01255</t>
  </si>
  <si>
    <t>Land at 377 London Road</t>
  </si>
  <si>
    <t>23/01265</t>
  </si>
  <si>
    <t>Land at 7 The Butchery</t>
  </si>
  <si>
    <t>23/01389</t>
  </si>
  <si>
    <t>Land at Statenborough Farm, Felderland Lane, Worth</t>
  </si>
  <si>
    <t>24/00006</t>
  </si>
  <si>
    <t>Land at Townsend Farm</t>
  </si>
  <si>
    <t>St Margarets-at-Cliffe</t>
  </si>
  <si>
    <t>Prior to the Occupation of 75% of the Dwellings</t>
  </si>
  <si>
    <t>Towards the provision of artificial grass playing pitches within the district of Dover</t>
  </si>
  <si>
    <t>Towards the upgrade and/or maintenance of children's play facilities within the settlement of St. Margaret's and calculated in accordance within the table (See S106)</t>
  </si>
  <si>
    <t>1 bed = £201.35
2 bed = £341.02
3 bed - £423.21
4+ bed - £523.96</t>
  </si>
  <si>
    <t>Towards the provision of a new sports hall in Dover</t>
  </si>
  <si>
    <t>Towards the provision of new or refurbished swimming pools within the district of Dover</t>
  </si>
  <si>
    <t>24/00054</t>
  </si>
  <si>
    <t>Land rear of sideways, Downs Road</t>
  </si>
  <si>
    <t>24/00170</t>
  </si>
  <si>
    <t>Land South West of St Edmunds Road</t>
  </si>
  <si>
    <t>A plan to be submitted to the District Council in accordance with the provisions of the First Schedule to this Deed</t>
  </si>
  <si>
    <t>Prior to the occupation of any Dwelling</t>
  </si>
  <si>
    <t>Completion Prior to the occupation of 75% of Market Housing Units</t>
  </si>
  <si>
    <t>Towards the District Council's costs of monitoring the compliance of the Development with the terms of this Deed</t>
  </si>
  <si>
    <t>Towards the District Council's Thanet Coast and Sandwich Bay Special Protection Area Mitigation Strategy Dated March 2023</t>
  </si>
  <si>
    <t>A X £112 + B X £224 + C X £337 + D X £449 (A = 1 bedroom, B = 2 bedroom, C= 3 bedroom, D = 4 +bedroom)</t>
  </si>
  <si>
    <t>Prior to the Commencement of the Development</t>
  </si>
  <si>
    <t>Specialist care accommodation, assistive technology systems and equipment to adapt homes, adapting community facilities, sensory facilities and Changing Places within the District</t>
  </si>
  <si>
    <t>£180.88 X number of dwellings</t>
  </si>
  <si>
    <t>Additional equipment and resources for adult education serving the development, including outreach provision</t>
  </si>
  <si>
    <t>£34.21 X number of dwellings</t>
  </si>
  <si>
    <t>Additional equipment and resources for Integrated Children's Services in Dover, including outreach provision</t>
  </si>
  <si>
    <t>£74.05 x number of dwellings</t>
  </si>
  <si>
    <t>Additional resources, equipment and book stock (including reconfiguration of space) at local libraries serving the development including Dea Library and Sandwich Library</t>
  </si>
  <si>
    <t>£62.63 X number of dwellings</t>
  </si>
  <si>
    <t>The expansion of secondary schools in the Dover non-selective and Dover District selective planning groups</t>
  </si>
  <si>
    <t>£5,329.27 X number of houses +
£1,332.32 X number of flats</t>
  </si>
  <si>
    <t>The provision of additional SEND places and/or additional SEND facilities within Dover District to serve the needs of the development</t>
  </si>
  <si>
    <t>£559.83 X number of houses +
£139.96 X number of flats</t>
  </si>
  <si>
    <t>Dover HWRC to increase capacity</t>
  </si>
  <si>
    <t>£52.00 X number of dwellings</t>
  </si>
  <si>
    <t>24/00188</t>
  </si>
  <si>
    <t>Barnsole House Barnsole Road </t>
  </si>
  <si>
    <t>Towards the Council's Thanet Coast and Sandwich Bay SPA Strategic Access Mitigation and Monitoring Strategy dated March 2023</t>
  </si>
  <si>
    <t>24/00257</t>
  </si>
  <si>
    <t>Land South East of Great Cauldham Farm, Cauldham Lane</t>
  </si>
  <si>
    <t>Per Trigger Event</t>
  </si>
  <si>
    <t>the refurbishment, reconfiguration and/or extension of existing general practice and other healthcare premises covering the area of development or new premises for general practice if healthcare services provided in the community in line with the healthcare infrastructure strategy for the area</t>
  </si>
  <si>
    <t>Natural Grass Pitches</t>
  </si>
  <si>
    <t xml:space="preserve">Sports Halls </t>
  </si>
  <si>
    <t>Swimming Pools</t>
  </si>
  <si>
    <t>Prior to the Occupation of any Dwelling on the Land the Owner will submit the Affordable Housing plan to the District Council for approval</t>
  </si>
  <si>
    <t>Means 30% of the dwellings to be provided as Affordable Housing and in accordance with the Affordable Housing Plan and which shall for the avoidance of doubt include 7 First homes (as defined in Schedule 6)</t>
  </si>
  <si>
    <t>Folkestone</t>
  </si>
  <si>
    <t>Self Build</t>
  </si>
  <si>
    <t>Land at Hillside, Pommeus Lane</t>
  </si>
  <si>
    <t>Land at Sentosa, Chapel Lane</t>
  </si>
  <si>
    <r>
      <t xml:space="preserve">Payment Term
</t>
    </r>
    <r>
      <rPr>
        <b/>
        <sz val="11"/>
        <rFont val="Calibri"/>
        <family val="2"/>
      </rPr>
      <t>Short: 1-2 Years
Medium: 3-5 Years
Long: 5+ Years</t>
    </r>
  </si>
  <si>
    <t>Infrastructure type</t>
  </si>
  <si>
    <t>Planning application</t>
  </si>
  <si>
    <t>Description of provision</t>
  </si>
  <si>
    <t>Opening balance</t>
  </si>
  <si>
    <t>Amount received 24/25</t>
  </si>
  <si>
    <t>Amount spent 24/25</t>
  </si>
  <si>
    <t>Closing balance end of 24/25</t>
  </si>
  <si>
    <t>Baseline amount expected</t>
  </si>
  <si>
    <t>Development status</t>
  </si>
  <si>
    <t>Spend details</t>
  </si>
  <si>
    <t>Land rear of Old Park Close</t>
  </si>
  <si>
    <t>Fomer South Deal County Primary School, Mill Road</t>
  </si>
  <si>
    <t>Lydden</t>
  </si>
  <si>
    <t>Whitfield</t>
  </si>
  <si>
    <t>Sandwich</t>
  </si>
  <si>
    <t>Shepherdswell</t>
  </si>
  <si>
    <t>Goodnestone</t>
  </si>
  <si>
    <t>Little Mongeham</t>
  </si>
  <si>
    <t>Tilmanstone</t>
  </si>
  <si>
    <t>Puttock Down, 108 Woodnesborough Road</t>
  </si>
  <si>
    <t>Oast House, Monkeys Hill, Herendon Road</t>
  </si>
  <si>
    <t>71 High Street</t>
  </si>
  <si>
    <t>82 Dover Road</t>
  </si>
  <si>
    <t>The Grain Store, North Court Farmyard, North Court Lane</t>
  </si>
  <si>
    <t>Community Church, Stanley Road</t>
  </si>
  <si>
    <t>Foxes Crossing, Plough Hill, Church Hougham</t>
  </si>
  <si>
    <t>Poison Cross House, Statenborough Lane</t>
  </si>
  <si>
    <t>Hougham without</t>
  </si>
  <si>
    <t xml:space="preserve">Barns At Guilton Farm Guilton </t>
  </si>
  <si>
    <t>Barns At Guilton Farm Guilton</t>
  </si>
  <si>
    <t>Sutton</t>
  </si>
  <si>
    <t>The Den, Richborough Road, Ricborough</t>
  </si>
  <si>
    <t>Site of Northfield Church Path</t>
  </si>
  <si>
    <t>20 Granville Road</t>
  </si>
  <si>
    <t>21 Market Square</t>
  </si>
  <si>
    <t>The Cedars, 26 Victoria Road</t>
  </si>
  <si>
    <t>51 Church Path</t>
  </si>
  <si>
    <t>23/01072</t>
  </si>
  <si>
    <t>Ringwould with Kingsdown</t>
  </si>
  <si>
    <t>Land at East Side of Shot Lane</t>
  </si>
  <si>
    <t>Land East Side of Short Lane</t>
  </si>
  <si>
    <t>53 Douglas Road</t>
  </si>
  <si>
    <t>2 Johns Green</t>
  </si>
  <si>
    <t>Danefield House, St Mary's Grove</t>
  </si>
  <si>
    <t>Motorline site, Coombe Valley Road</t>
  </si>
  <si>
    <t>78 Folkestone Road</t>
  </si>
  <si>
    <t>Cannon Street</t>
  </si>
  <si>
    <t>Church Lane "Timperley Place'</t>
  </si>
  <si>
    <t>Hammill Brickworks</t>
  </si>
  <si>
    <t>Land between 82 and 92 Wellington Parade</t>
  </si>
  <si>
    <t>Former Bede and Dunstan House, College Road</t>
  </si>
  <si>
    <t>Land at Salvatori, North and South of Grove Road</t>
  </si>
  <si>
    <t>New Dover Road</t>
  </si>
  <si>
    <t>Land adjacent to allotments, Folkestone Road</t>
  </si>
  <si>
    <t>Land at 104-106 Church Lane</t>
  </si>
  <si>
    <t>Land at Canterbury Road</t>
  </si>
  <si>
    <t>Land adjoining Mill Field, New Street</t>
  </si>
  <si>
    <t>Land at the former Barracks Site (East section), Trafalgar Drive</t>
  </si>
  <si>
    <t>Land at Singledge Lane</t>
  </si>
  <si>
    <t>Land of Ark Lane</t>
  </si>
  <si>
    <t xml:space="preserve">Land East of 1 &amp; 2 Woodnesborough Lane </t>
  </si>
  <si>
    <t>Land at Chequer Lane</t>
  </si>
  <si>
    <t>Land at White Post Farm, Sandwich Road</t>
  </si>
  <si>
    <t>Land to rear of Hyton Drive &amp; Roman Close</t>
  </si>
  <si>
    <t>Part of Wingham Court, Hawarden Place, Canterbury Road</t>
  </si>
  <si>
    <t>St Radigunds Road</t>
  </si>
  <si>
    <t>Land at Weighside House, Sandwich Road</t>
  </si>
  <si>
    <t>Fieldings, Stoneheap Road, East Studdal</t>
  </si>
  <si>
    <t>2A Canada Road</t>
  </si>
  <si>
    <t>Land south of Millfield</t>
  </si>
  <si>
    <t>Land at Coastguard Cottages</t>
  </si>
  <si>
    <t>Land at Kings Farmhouse, R/o Dover Road</t>
  </si>
  <si>
    <t>Land to SW of Village Hall, Coxhill</t>
  </si>
  <si>
    <t>Land between 82 -86 Wellington Parade</t>
  </si>
  <si>
    <t>Land West of St Radigunds Community Centre, Poulton Close</t>
  </si>
  <si>
    <t>Land on south side of Coombe Valley Road</t>
  </si>
  <si>
    <t>Lynwood, Sandwich Road</t>
  </si>
  <si>
    <t>Land at Kimberley Close</t>
  </si>
  <si>
    <t>Summerfield Nurseries, 
Barnsole Road</t>
  </si>
  <si>
    <t>Land of Church Lane</t>
  </si>
  <si>
    <t>Land at Tonkers, Hawksdown Road</t>
  </si>
  <si>
    <t>St Margaret's at Cliffe</t>
  </si>
  <si>
    <t>Collected on behalf of</t>
  </si>
  <si>
    <t>N/A</t>
  </si>
  <si>
    <t>Land at Chalksole Farm, DDC Habitat Bank</t>
  </si>
  <si>
    <t>Towards the Council's costs of monitoring the Gain Site Operator's compliance with the terms of this Deed</t>
  </si>
  <si>
    <t>Towards the Council's costs of monitoring compliance with the Gain Site Operator's obligations under this deed that relate to achieving the Biodiversity New Gain as specifies in the Habitat Management and Monitoring Plan</t>
  </si>
  <si>
    <t>2 (two) year from the date upon which the Gain Site Operator issues the Completion Date Notice to the Council pursuant to paragraph 1.1(d) of Schedule 2</t>
  </si>
  <si>
    <t>3 (three) year from the date upon which the Gain Site Operator issues the Completion Date Notice to the Council pursuant to paragraph 1.1(d) of Schedule 2</t>
  </si>
  <si>
    <t>4 (four) year from the date upon which the Gain Site Operator issues the Completion Date Notice to the Council pursuant to paragraph 1.1(d) of Schedule 2</t>
  </si>
  <si>
    <t>5 (five) year from the date upon which the Gain Site Operator issues the Completion Date Notice to the Council pursuant to paragraph 1.1(d) of Schedule 2</t>
  </si>
  <si>
    <t>6 (six) year from the date upon which the Gain Site Operator issues the Completion Date Notice to the Council pursuant to paragraph 1.1(d) of Schedule 2</t>
  </si>
  <si>
    <t>8 (eight) year from the date upon which the Gain Site Operator issues the Completion Date Notice to the Council pursuant to paragraph 1.1(d) of Schedule 2</t>
  </si>
  <si>
    <t>10 (ten) year from the date upon which the Gain Site Operator issues the Completion Date Notice to the Council pursuant to paragraph 1.1(d) of Schedule 2</t>
  </si>
  <si>
    <t>15 (fifteen) year from the date upon which the Gain Site Operator issues the Completion Date Notice to the Council pursuant to paragraph 1.1(d) of Schedule 2</t>
  </si>
  <si>
    <t>20 (twenty) year from the date upon which the Gain Site Operator issues the Completion Date Notice to the Council pursuant to paragraph 1.1(d) of Schedule 2</t>
  </si>
  <si>
    <t>25 (twenty-five) year from the date upon which the Gain Site Operator issues the Completion Date Notice to the Council pursuant to paragraph 1.1(d) of Schedule 2</t>
  </si>
  <si>
    <t>30 (thirty) year from the date upon which the Gain Site Operator issues the Completion Date Notice to the Council pursuant to paragraph 1.1(d) of Schedule 2</t>
  </si>
  <si>
    <t>22/01158</t>
  </si>
  <si>
    <t>Land at Betteshanger Country Park, Sandwich Road "Seahive Development"</t>
  </si>
  <si>
    <t>Towards improvement works at the A2 Whitfield Roundabout</t>
  </si>
  <si>
    <t>1st Anniversary</t>
  </si>
  <si>
    <t>2nd Anniversary</t>
  </si>
  <si>
    <t>3rd Anniversary</t>
  </si>
  <si>
    <t>4th Anniversary</t>
  </si>
  <si>
    <t>5th Anniversary</t>
  </si>
  <si>
    <t>6th Anniversary</t>
  </si>
  <si>
    <t>7th Anniversary</t>
  </si>
  <si>
    <t>8th Anniversary</t>
  </si>
  <si>
    <t>9th Anniversary</t>
  </si>
  <si>
    <t>10th Anniversary</t>
  </si>
  <si>
    <t>11th Anniversary</t>
  </si>
  <si>
    <t>12th Anniversary</t>
  </si>
  <si>
    <t>13th Anniversary</t>
  </si>
  <si>
    <t>14th Anniversary</t>
  </si>
  <si>
    <t>15th Anniversary</t>
  </si>
  <si>
    <t>16th Anniversary</t>
  </si>
  <si>
    <t>17th Anniversary</t>
  </si>
  <si>
    <t>18th Anniversary</t>
  </si>
  <si>
    <t>19th Anniversary</t>
  </si>
  <si>
    <t>20th Anniversary</t>
  </si>
  <si>
    <t>21st Anniversary</t>
  </si>
  <si>
    <t>22nd Anniversary</t>
  </si>
  <si>
    <t>23rd Anniversary</t>
  </si>
  <si>
    <t>24th Anniversary</t>
  </si>
  <si>
    <t>25th Anniversary</t>
  </si>
  <si>
    <t>26th Anniversary</t>
  </si>
  <si>
    <t>27th Anniversary</t>
  </si>
  <si>
    <t>28th Anniversary</t>
  </si>
  <si>
    <t>29th Anniversary</t>
  </si>
  <si>
    <t>30th Anniversary</t>
  </si>
  <si>
    <t xml:space="preserve">Within 21 working days of receiving the Council's written approval of the Turtle Dove strategy et al. (See S106 for more details). 
Then pay annually to the Council on the anniversary of the a payment of the first Turtle Dove and visitor Monitoring Fee for 30 years </t>
  </si>
  <si>
    <t>Admin Fee</t>
  </si>
  <si>
    <t>Total</t>
  </si>
  <si>
    <t>Subtotal</t>
  </si>
  <si>
    <t>Money secured and received through a S106 agreement</t>
  </si>
  <si>
    <t>Monitoring Fees - S106</t>
  </si>
  <si>
    <t>Monitoring Fees - Ecology</t>
  </si>
  <si>
    <t>Monitoring Fees - BNG</t>
  </si>
  <si>
    <t>The refurbishment, reconfiguration and/or extension of existing general practice and other healthcare premises covering the area of development or new premises for general practice or healthcare services provided in the community in line with the healthcare infrastructure strategy for the area</t>
  </si>
  <si>
    <t>Date Spent</t>
  </si>
  <si>
    <t>Ash PC - Open Space Play</t>
  </si>
  <si>
    <t>KCC - Independent living technology equipment in Aylesham</t>
  </si>
  <si>
    <t>Dover Christ Church Academy 3G Pitch</t>
  </si>
  <si>
    <t>Dola Avenue</t>
  </si>
  <si>
    <t>DDC - Willowbank Project</t>
  </si>
  <si>
    <t>Construction fitting out and operation of a school on the school land</t>
  </si>
  <si>
    <t xml:space="preserve">Towards the District Council's costs of monitoring the compliance of this development with the terms of this Deed </t>
  </si>
  <si>
    <t>That will comprise of - a school, youth centre, a community centre, library, adult social care hub, multi agency social care facility and a learning and local skills facility</t>
  </si>
  <si>
    <t>Provision of bus stops</t>
  </si>
  <si>
    <t>Towards provision of buses to enable access to sandwich town centre via the toll bridge</t>
  </si>
  <si>
    <t xml:space="preserve">Towards the delivering the objectives of the Thanet Coast Spa Mitigation Strategy </t>
  </si>
  <si>
    <t xml:space="preserve">Towards the Thanet Coast &amp; Sandwich Bay SPA </t>
  </si>
  <si>
    <t>Contribution dependent on  second viability appraisal which shall be submitted simultaneously with the submission of the last reserved matters application</t>
  </si>
  <si>
    <t>Towards the provision of outdoor sports facilities within the vicinity of the development</t>
  </si>
  <si>
    <t xml:space="preserve">Towards increasing the capacity of deal primary school </t>
  </si>
  <si>
    <t>Towards affordable housing</t>
  </si>
  <si>
    <t xml:space="preserve">Affordable housing in the Dover district </t>
  </si>
  <si>
    <t xml:space="preserve">Towards additional shelving &amp; display units in Dover library </t>
  </si>
  <si>
    <t xml:space="preserve">The provision of not less than 30% of the dwellings will be affordable housing </t>
  </si>
  <si>
    <t xml:space="preserve">Affordable housing units </t>
  </si>
  <si>
    <t xml:space="preserve">Affordable housing comprising 30% of the houses to be provided in accordance with the affordable housing tenure plan </t>
  </si>
  <si>
    <t xml:space="preserve">For the provision of large print books at Deal library </t>
  </si>
  <si>
    <t xml:space="preserve">For the provision of an extra classroom at Hornbeam Primary School </t>
  </si>
  <si>
    <t xml:space="preserve">For the Phase 2 expansion at Dover Grammar School for Girls </t>
  </si>
  <si>
    <t xml:space="preserve">Means that part of the development comprising 30% of the dwellings which shall be constructed for affordable housing in accordance with the approved affordable housing scheme, 70% of which shall be affordable rented housing and 30% of which shall be intermediate housing and 'an affordable housing unit' shall be constructed accordingly </t>
  </si>
  <si>
    <t>Public open space to be provided on  site including locally equipped area of play</t>
  </si>
  <si>
    <t>Towards additional services, resources and stock (including digital infrastructure and resources) to be made available at Dover Library</t>
  </si>
  <si>
    <t>Towards additional equipment, services and resources for the Dover Youth Service</t>
  </si>
  <si>
    <t>Towards additional equipment, services and resources for the new learners at Dover Adult Education Centre</t>
  </si>
  <si>
    <t>Towards works at Dover HWRC to increase capacity</t>
  </si>
  <si>
    <t xml:space="preserve">Towards the cost of improvements to the Pencester Surgery </t>
  </si>
  <si>
    <t>(Former) Bisley Nursery, The Street</t>
  </si>
  <si>
    <t>Towards the district council's expenditure on sports facilities within the area served by the development</t>
  </si>
  <si>
    <t xml:space="preserve">Towards the digital den technology cart for 5-11 year olds at deal library </t>
  </si>
  <si>
    <t xml:space="preserve">Towards the provision of it equipment for new learners at deal adult education centre </t>
  </si>
  <si>
    <t>Towards expansion of Dover Grammar School for Girls</t>
  </si>
  <si>
    <t>On site provision 11 units</t>
  </si>
  <si>
    <t>Towards the provision of new surfacing to pathways in Pencester gardens</t>
  </si>
  <si>
    <t>Towards Council's costs of monitoring compliance with terms of Agreement</t>
  </si>
  <si>
    <t>Towards book stock for the mobile library at Capel</t>
  </si>
  <si>
    <t>2-9 Cambridge Terrace</t>
  </si>
  <si>
    <t xml:space="preserve">Towards the adult education element of the new Dover Discovery centre </t>
  </si>
  <si>
    <t xml:space="preserve">Towards the Phase 1 expansion of Dover Grammar School for Girls </t>
  </si>
  <si>
    <t>Land to north of Northbourne Road</t>
  </si>
  <si>
    <t xml:space="preserve">Towards the Thanet Coast Spa Mitigation Strategy </t>
  </si>
  <si>
    <t>Toward the Dover social care hub</t>
  </si>
  <si>
    <t>Brambley Hedge, Tower Street</t>
  </si>
  <si>
    <t xml:space="preserve">Towards upgrading the existing play facilities at the recreation ground on Lancaster Avenue, Capel le Ferne   </t>
  </si>
  <si>
    <t>Land adjoining 1 Malvern Road</t>
  </si>
  <si>
    <t>Land at the former Kumor Nursery and 121 Dover Road</t>
  </si>
  <si>
    <t>Land at rear of and including 147 St Richard's Road</t>
  </si>
  <si>
    <t xml:space="preserve">Towards the provision of portable equipment for additional classes for the new learners in Sandwich </t>
  </si>
  <si>
    <t>Towards the expansion of Sir Roger Manwood School Sandwich</t>
  </si>
  <si>
    <t>Lant at Stalco Engineering Works and land r/o and including 126 Mongeham Road</t>
  </si>
  <si>
    <t>Towards the services and stock to be made available at the mobile library service attending Staple</t>
  </si>
  <si>
    <t xml:space="preserve">Towards the provision of youth services at Linwood Youth hub in Deal </t>
  </si>
  <si>
    <t>Former William Muge House &amp; Snelgrove House</t>
  </si>
  <si>
    <t>Towards specialist care accommodation within Dover District</t>
  </si>
  <si>
    <t xml:space="preserve">Towards news works at WTS and HWRC to increase capacity in the Dover District </t>
  </si>
  <si>
    <t>Land at the Magistrates Court, Pencester Road</t>
  </si>
  <si>
    <t>The Courtyard, Durlock Road</t>
  </si>
  <si>
    <t xml:space="preserve">Prior to occupation of any dwelling on the land the owners will submit the Affordable Housing Plan to the District Council for approval </t>
  </si>
  <si>
    <t>Land north west of Pegasus, London Road</t>
  </si>
  <si>
    <t>To complete the construction of the visitor centre such works not to exceed the Visitor Centre Costs Cap (£750,000)</t>
  </si>
  <si>
    <t>Towards mitigation measures to avoid adverse impacts on the Thanet Coast and Sandwich Bay SPA</t>
  </si>
  <si>
    <t>Land at Woodnesborough Road</t>
  </si>
  <si>
    <t>Towards refurbishment, reconfiguration, improvements and/or extension of primary care facilities within the Deal and Sandwich Primary Care Network</t>
  </si>
  <si>
    <t>Shemara Farm, Land at Woodnesborough Lane</t>
  </si>
  <si>
    <t>Towards improvements to pitch quality at Betteshanger Social and Welfare Sports Club</t>
  </si>
  <si>
    <t>Land South west of Hammill Brickworks, Hammill Road</t>
  </si>
  <si>
    <t>Towards Thanet Coast and Sandwich Bay Special Protection Area Mitigation Strategy.</t>
  </si>
  <si>
    <t>Towards the costs of monitoring compliance of the Development with terms of Deed.</t>
  </si>
  <si>
    <t>Towards the provision of additional resources, equipment and stock to be made available to Aylesham Library</t>
  </si>
  <si>
    <t>Railway Bell PH, 120 London Road</t>
  </si>
  <si>
    <t>Towards the provision of additional resources for the Youth Service locally (see agreement for further details)</t>
  </si>
  <si>
    <t>Towards the additional resources for Dover District Adult Education Service</t>
  </si>
  <si>
    <t>Towards the expansion of St, Joseph's Catholic Primary School, Aylesham</t>
  </si>
  <si>
    <t>Towards the District Council's Thanet Coast and Sandwich Bay SPA Strategic Access Mitigation and Monitoring Strategy dated September 22</t>
  </si>
  <si>
    <t>Towards the provision of accessible green space within the settlement of Aylesham</t>
  </si>
  <si>
    <t>Towards the provision of Affordable Housing within the districts of Dover</t>
  </si>
  <si>
    <t>Towards the improvement of the Station Field Aylesham play area</t>
  </si>
  <si>
    <t>Towards the provision of outdoor sports facilities within the settlement of Aylesham</t>
  </si>
  <si>
    <t>Towards works at the Dover Household Waste Recycling Centre to increase capacity</t>
  </si>
  <si>
    <t>Towards the costs of mitigating the impact of the Development on the Thanet Coast and Sandwich Bay SPA and Ramsar site in accordance with the Thanet Coast SPA Mitigation Strategy (October 2012)</t>
  </si>
  <si>
    <t>Towards the refurbishment reconfiguration and /or extension of the practices in the area the development falls within</t>
  </si>
  <si>
    <t>Towards the costs of strategic play provision at Connaught Park including the provision and maintenance of play equipment and facilities and amenity open space</t>
  </si>
  <si>
    <t>Towards the costs of improving the changing facilities and clubhouse at Dover Rugby Football Club and/or the improvement and maintenance of the playing pitches at River Recreation Ground</t>
  </si>
  <si>
    <t>Towards the costs of monitoring the compliance of the development with the terms of this deed</t>
  </si>
  <si>
    <t>Land at St Richards Road</t>
  </si>
  <si>
    <t>Land at Boyes Lane</t>
  </si>
  <si>
    <t>Towards the cost of monitoring the compliance of the Development with the terms of this Deed.</t>
  </si>
  <si>
    <t>The Bungalow, Willow Woods Road</t>
  </si>
  <si>
    <t>DDC - Phase 2</t>
  </si>
  <si>
    <t>DDC - Phase 3</t>
  </si>
  <si>
    <t>DDC - Phase 4</t>
  </si>
  <si>
    <t>DDC - Prior To Occupation Of any Of Phase 3 Residential Unit</t>
  </si>
  <si>
    <t>DDC - Prior To Occupation Of any Of Phase 4 Residential Unit</t>
  </si>
  <si>
    <t>Upgrading and enhancing sports facilities in the Whitfield dover area and / or in the vicinity of the development</t>
  </si>
  <si>
    <t>Thanet Coast And Sandwich Bay Mitigation Strategy</t>
  </si>
  <si>
    <t>Infrastructure provision in accordance with an infrastructure delivery plan to be agreed on or before the third anniversary of the agreement or on the disposal of all residential land</t>
  </si>
  <si>
    <t>Contribution towards Council's provision of AH</t>
  </si>
  <si>
    <t xml:space="preserve">Pay to Council on behalf of Denton with Wootton Parish Council as a contribution towards the costs of upgrading the facilities at Wootton &amp; Denton cricket recreation ground </t>
  </si>
  <si>
    <t xml:space="preserve">Towards the expansion of Martello primary school </t>
  </si>
  <si>
    <t>The provision of health care facilities in the vicinity of the site</t>
  </si>
  <si>
    <t>Towards specialist care accommodation, assistive technology systems and equipment to adapt homes, adapting community facilities, sensory facilities and Changes places within the district.</t>
  </si>
  <si>
    <t>Towards the councils costs of monitoring the implementation of this deed</t>
  </si>
  <si>
    <t>Towards the provision of additional library book stock at Dover Discovery library</t>
  </si>
  <si>
    <t>Contribution towards the District Council's costs of monitoring the implementation of this deed.</t>
  </si>
  <si>
    <t>Towards refurbishment, reconfiguration and/or extension of existing general practice and other healthcare premises covering the area of development or new premises for general practice or healthcare services provided in the community in line with the healthcare infrastructure strategy for the area</t>
  </si>
  <si>
    <t>Land at  7-8 Eastbrook Place, Maison Dieu Road</t>
  </si>
  <si>
    <t>Land at  7-8 Eastbrook Place, Maison Dieu Road,</t>
  </si>
  <si>
    <t>Towards additional services and book stock at Dover library</t>
  </si>
  <si>
    <t>Towards specialist care accommodation in the district of Dover</t>
  </si>
  <si>
    <t xml:space="preserve">Towards the enhancement of the equipped play provision at Ash Recreational Ground </t>
  </si>
  <si>
    <t>towards the councils costs of monitoring the implementation of this deed</t>
  </si>
  <si>
    <t>Towards the expansion of selective and non-selective secondary schools in the district of Dover</t>
  </si>
  <si>
    <t>Towards the provision of specialist care accommodation, assistive technology systems, adapting community facilities, sensory facilities and changing places within the District of Dover</t>
  </si>
  <si>
    <t>Towards the provision of specialist care accommodation within the Dover District</t>
  </si>
  <si>
    <t>Towards the provision of allotments or community gardens at the Pencester Gardens public open space area</t>
  </si>
  <si>
    <t>Towards the provision of children's equipped play space at the Pencester Gardens Public Open Space area</t>
  </si>
  <si>
    <t>Provide and complete the works to the Open Space Land in accordance with the Specification Plan.
Public Access and access to the Open space land shall commence on Occupation</t>
  </si>
  <si>
    <t>Towards the provision of specialist care accommodation, assistive technology systems, adapting community facilities, sensory facilities and Changing Places withing Dover District</t>
  </si>
  <si>
    <t>Towards the improvement of Elms Vale Recreation Ground changing rooms</t>
  </si>
  <si>
    <t>Contribution towards Council's provision of AH -</t>
  </si>
  <si>
    <t>Towards the Council's Thanet Coast and Sandwich Bay SPA Strategic Access Mitigation and Monitoring Strategy dated September 2022</t>
  </si>
  <si>
    <t>Prior to the occupation of more than 50% of the dwellings</t>
  </si>
  <si>
    <t>2: Prior to occupation of more than 25% of the Market dwellings</t>
  </si>
  <si>
    <t>Prior to occupation of more than 25% of the Market dwellings</t>
  </si>
  <si>
    <t>Towards the costs of improvements to the Whitfield Roundabout, Dover and the Duke of York Roundabout, Dover</t>
  </si>
  <si>
    <t>To be paid on 1st Trigger Event: SPA Contribution</t>
  </si>
  <si>
    <t>Prior to the occupation of the development</t>
  </si>
  <si>
    <t>Towards the refurbishment, reconfiguration and/or extension of Buckland Medical Practice and/or High Street Surgery and/or Pencester Surgery and/or St James' Surgery and/or White Cliffs Medical Centre and/or other healthcare premises covering the area of development or new premises for general practice and healthcare services provided in the community in line with the healthcare infrastructure strategy for the area has been paid to the Council</t>
  </si>
  <si>
    <t>On or before the 1st occupation of more than 50% of the dwellings</t>
  </si>
  <si>
    <t>Towards the Council's costs of monitoring the implementation of this deed</t>
  </si>
  <si>
    <t>Towards the future enhancement/maintenance of play equipment at Barwick Play area</t>
  </si>
  <si>
    <t>Towards the Strategic need for artificial grass pitches identified through the local Football Facility Plan</t>
  </si>
  <si>
    <t xml:space="preserve">Not to commence development unless and until the Habitat Management and Monitoring Plan has been submitted and approved by the District Council </t>
  </si>
  <si>
    <t>Not to commence development until the Open Space Specification has been submitted to and approved in writing by the Council
Not to permit the occupation of more than 50% of the dwellings until the Management company has been approved by the Council and established in accordance with the approved Open Space Specification
Not to permit the occupation of more than 50% of the dwellings until the Open Space Land has been completed in accordance with the Open Space Specification</t>
  </si>
  <si>
    <t>Translocation Exercise - translocation of reptiles to receptor site - Schedule 4 of S106</t>
  </si>
  <si>
    <t>The receptor site shall be managed and monitored for a period of at least 5 years from the date of translocation Exercise (Receptor site owner covenant with the Council)
Owner Covenants: To carry our the development and the translocation of Reptiles fully in accordance with the methodology
To notify the Council of the commencement of the translocation withing 5 working days of commencement
To notify the Council of the date of the conclusion of the Translocation Exercise withing 5 working days of its conclusion</t>
  </si>
  <si>
    <t>Towards the District Council's Thanet Coast and Sandwich Bay Strategic Access Mitigation and Monitoring Strategy</t>
  </si>
  <si>
    <t>Towards natural grass pitches at Ash recreation ground, the strategic need for artificial grass pitches and swimming pools within the district of Dover</t>
  </si>
  <si>
    <t>£851.72 per dwelling</t>
  </si>
  <si>
    <t>Artificial Grass Pitches within the District of Dover</t>
  </si>
  <si>
    <t>Swimming Pools at Tides Leisure Facility, Deal</t>
  </si>
  <si>
    <t>£548.60 per dwelling</t>
  </si>
  <si>
    <t>Comprising the Natural Grass Pitches capital costs of £12,395 towards the replacement /refurbishment of natural and artificial football and rugby pitches at Aylesham Welfare Leisure Centre</t>
  </si>
  <si>
    <t>And £20,142 towards the provision of a new sports hall at Aylesham Welfare Leisure Centre</t>
  </si>
  <si>
    <t>Payable to the Council and to be passed to the County Council towards additional equipment and resources for the Integrated Children's Services in Dover District including Outreach provision</t>
  </si>
  <si>
    <t>Payable to the Council and to be passed to the County Council towards the provision of additional SEND places and/or additional SEND facilities within Dover District to serve the needs of the development</t>
  </si>
  <si>
    <t>Towards the refurbishment, reconfiguration and/or extension of existing general practice and other healthcare premises covering the area within which the development is situated or new premises for general practice of healthcare services provided in the community in line with the healthcare infrastructure strategy for the area.</t>
  </si>
  <si>
    <t>Towards the refurbishment and/or redevelopment of the swimming pool facilities at Tides Leisure Pool in Deal</t>
  </si>
  <si>
    <t>Towards the strategic highway mitigation works at the Duke of York Roundabout and Whitfield Roundabout referred to in Policy SP12 (b) (i) and (ii) of the District Council's emerging local plan</t>
  </si>
  <si>
    <t>Towards the improvement of natural grass playing pitches at St. Margaret's Recreation Ground</t>
  </si>
  <si>
    <t>Means 30% of the Dwellings to be provided as Affordable Housing and in accordance with the Affordable Housing Plan, and which for the avoidance of doubt include 2 First Homes</t>
  </si>
  <si>
    <t>Prior to the Occupation of 50% of the Development, Notify the District Council of the identity of the RP
Not to occupy more than 50% of the Development until a contract to dispose of the AH has been entered into with the RP</t>
  </si>
  <si>
    <t>2) Prior to Occupation of 50% of the Dwellings</t>
  </si>
  <si>
    <t>Prior to Occupation of 50% of the Dwellings</t>
  </si>
  <si>
    <t>Towards the Council's costs of monitoring the compliance of the Development with the terms of this deed</t>
  </si>
  <si>
    <t>BNG Habitat management Monitoring Fee</t>
  </si>
  <si>
    <t>Means a plan to be submitted to the District Council in accordance with the provisions of the First Schedule to this Deed setting out the number, location, size, tenure, type and specification of the Affordable Housing Units to be constructed on the land</t>
  </si>
  <si>
    <t>Land at the Former Barwick Site, Coombe Valley Road</t>
  </si>
  <si>
    <t xml:space="preserve">Health and Social Care - Specialist / older person Housing </t>
  </si>
  <si>
    <t>Prior to the Occupation of 50% of the Market Housing Units, to Notify the District Council of the identity of the Registered Provider to which the Affordable Housing Units are to be transferred
Not to occupy more than 50% of the Development until a contract to dispose of the Affordable housing units has been entered into with the Registered Provider</t>
  </si>
  <si>
    <t>Commuted sun payment to be agreed in writing between the Owner and the District Council and to be paid by the Owner to the District Council which should be sufficient to provide the Affordable housing outside of the Development and which shall be calculated in accordance with the provisions of section 3 of the Addendum to the Affordable Housing Supplementary Planning Document published by the Council in July 2011.</t>
  </si>
  <si>
    <t>Notify the Council in writing of commencement of the development within one week of such commencement
Notify the Council in writing of the first occupation of the dwelling within one week of such occupation</t>
  </si>
  <si>
    <t>The date upon which the Gain Site Operator issues the Completion Date Notice to the Council pursuant of paragraph 1.1(d) of Schedule 2</t>
  </si>
  <si>
    <t>Extension to the 61 bus route running within 400 m of every proposed residential unit and/ or express commuter service between the site and Dover Priory via Town Centre (Fastrack Agreed). A programme must be agreed with the KCC to erect the bus infrastructure following occupation of the 100th residential unit and the applicant must also fund a bus service up to the value of £1,795,312.50 – to be index linked. £300,000 per annum until paid – following first payment.</t>
  </si>
  <si>
    <t>To carry out works at Preston, Ash or Wingham recreation grounds</t>
  </si>
  <si>
    <t>(Affordable housing provision on plots 1-9 secured under Cond 10 of 17/00831 - in accordance with Affordable Housing Statement received 20/06/18)</t>
  </si>
  <si>
    <t>Towards the management of  the Special Area of Conservation</t>
  </si>
  <si>
    <t>Use by the Council to upgrade local sports facilities</t>
  </si>
  <si>
    <t>Towards the improvements of the changing facilities at the existing sports pavilion at Ash recreation ground</t>
  </si>
  <si>
    <t>Towards the costs of the Thanet coast spa mitigation strategy dated October 2012</t>
  </si>
  <si>
    <t>Fomer Greyhound Public House, Dorman Avenue South</t>
  </si>
  <si>
    <t>Relating to land at Co-Op food store</t>
  </si>
  <si>
    <t>to be applied towards the Council's costs in monitoring the Development in accordance with National Planning Practice Guidance</t>
  </si>
  <si>
    <t>Towards improvements to and the maintenance of the children's equipped play space at Ash Recreation Ground</t>
  </si>
  <si>
    <t>Prior to occupation of 401st residential unit</t>
  </si>
  <si>
    <t>First occupation of the 800th residential unit (or KCC can request this contribution earlier if they are ready to commence works)</t>
  </si>
  <si>
    <t>One year after first payment</t>
  </si>
  <si>
    <t>Two years after first payment</t>
  </si>
  <si>
    <t>Three years after first payment</t>
  </si>
  <si>
    <t>Four years after first payment</t>
  </si>
  <si>
    <t>Five years after first payment</t>
  </si>
  <si>
    <t>Six years after first payment</t>
  </si>
  <si>
    <t>Seven years after first payment</t>
  </si>
  <si>
    <t>Eight years after first payment</t>
  </si>
  <si>
    <t>Nine years after first payment</t>
  </si>
  <si>
    <t>Ten years after first payment</t>
  </si>
  <si>
    <t>Eleven years after first payment</t>
  </si>
  <si>
    <t>Twelve years after first payment</t>
  </si>
  <si>
    <t>Thirteen years after first payment</t>
  </si>
  <si>
    <t>Fourteen years after first payment</t>
  </si>
  <si>
    <t>Fifteen years after first payment</t>
  </si>
  <si>
    <t>Prior to occupation of 620th unit</t>
  </si>
  <si>
    <t>Prior to occupation of 825th unit</t>
  </si>
  <si>
    <t>Prior to occupation of 1,142nd unit</t>
  </si>
  <si>
    <t xml:space="preserve">Prior to occupation of 2520 units </t>
  </si>
  <si>
    <t>Prior to the occupation of the 100th dwelling</t>
  </si>
  <si>
    <t>Prior to the occupation of the 250th dwelling</t>
  </si>
  <si>
    <t>Prior to occupation of 30th dwelling</t>
  </si>
  <si>
    <t>Prior to occupation of 60th dwelling</t>
  </si>
  <si>
    <t xml:space="preserve">Prior to occupation of 5th dwelling </t>
  </si>
  <si>
    <t xml:space="preserve">Prior to commencement of development </t>
  </si>
  <si>
    <t xml:space="preserve">Prior to occupation of any of the open market units </t>
  </si>
  <si>
    <t xml:space="preserve">Prior to occupation of 25% of the open market units </t>
  </si>
  <si>
    <t xml:space="preserve">Prior to commencement </t>
  </si>
  <si>
    <t>Prior to commencement of development (affordable housing tenure plan shall be submitted to the district council)</t>
  </si>
  <si>
    <t>Prior to occupation of 25%</t>
  </si>
  <si>
    <t>Prior to occupation of 50%</t>
  </si>
  <si>
    <t xml:space="preserve">Prior to occupation of 50% of dwellings </t>
  </si>
  <si>
    <t>Prior to occupation of 50% dwellings &amp; 50% of c2 beds</t>
  </si>
  <si>
    <t xml:space="preserve">Prior to occupation of 51 dwellings </t>
  </si>
  <si>
    <t>Prior to first occupation of 10th dwelling</t>
  </si>
  <si>
    <t xml:space="preserve">Prior to first occupation of the 35th dwelling </t>
  </si>
  <si>
    <t xml:space="preserve">Prior to the first occupation of the 50th dwelling </t>
  </si>
  <si>
    <t xml:space="preserve">Prior to occupation of 15 dwellings </t>
  </si>
  <si>
    <t xml:space="preserve">Prior to first occupation of any residential unit </t>
  </si>
  <si>
    <t xml:space="preserve">Prior to occupation of the first dwelling on the land </t>
  </si>
  <si>
    <t>To submit the Open Space plan Prior to the occupation of the first dwelling</t>
  </si>
  <si>
    <t xml:space="preserve">To complete the Visitor Centre works Prior to any occupation of the development </t>
  </si>
  <si>
    <t xml:space="preserve">To pay 25% of NHS contribution Prior to first occupation of any dwelling
</t>
  </si>
  <si>
    <t>To pay 25% of NHS contribution Prior to occupation of 25% of dwellings</t>
  </si>
  <si>
    <t>To pay 25% of NHS contribution Prior to occupation of 50% of dwellings</t>
  </si>
  <si>
    <t xml:space="preserve">To pay remaining balance of the NHS contribution Prior to occupation of 75% of dwellings </t>
  </si>
  <si>
    <t>To pay 25% of Outdoor Sports Facilities contribution Prior to first occupation of any dwelling</t>
  </si>
  <si>
    <t>To pay 25% of Outdoor Sports Facilities contribution Prior to occupation of 25% of dwellings</t>
  </si>
  <si>
    <t>To pay 25% of Outdoor Sports Facilities contribution Prior to occupation of 50% of dwellings</t>
  </si>
  <si>
    <t xml:space="preserve">To pay remaining balance of the Outdoor Sports Facilities contribution Prior to occupation of 75% of dwellings </t>
  </si>
  <si>
    <t>Paid Prior to the occupation of 50% of the dwellings</t>
  </si>
  <si>
    <t>1) Pair Prior to the commencement of development
2) Paid Prior to the occupation of any dwelling</t>
  </si>
  <si>
    <t>To pay 30% Prior to the occupation of the 50th dwelling</t>
  </si>
  <si>
    <t>To pay remaining 30% Prior to the occupation of the 100th Dwelling</t>
  </si>
  <si>
    <t xml:space="preserve">30% of housing units to be affordable.  Affordable housing scheme to Dover District Council for approval Prior to commencement of development </t>
  </si>
  <si>
    <t xml:space="preserve">To pay SPA Contribution Prior to Commencement of Development. </t>
  </si>
  <si>
    <t xml:space="preserve">50% Prior to Occupation of  25% of Dwellings.
</t>
  </si>
  <si>
    <t>To be paid Prior to the Commencement of the Development</t>
  </si>
  <si>
    <t>To pay 50% Prior to the occupation of 25% of the dwellings dwelling.</t>
  </si>
  <si>
    <t>To pay 50% Prior to the first occupation of 50% of the dwellings</t>
  </si>
  <si>
    <t>To be paid on 3rd Trigger Event (NHS, Outdoor Sports): Prior to the first occupation of 50% of the dwellings</t>
  </si>
  <si>
    <t>To pay 50% of the Sports Contribution to the District Council Prior to occupation of any dwelling.</t>
  </si>
  <si>
    <t>To pay remaining 50% Prior to occupation of the 27th dwelling</t>
  </si>
  <si>
    <t>To be Prioritised towards refurbishment, reconfiguration and or extension to Ash Surgery and/or if it can be demonstrated at the time there is no requirement for the contribution to go towards Ash, other practices with a contractual boundary covering the development site, within the district of Dover</t>
  </si>
  <si>
    <t>To pay 50% of the NHS Healthcare contribution to the District Council Prior to occupation of any dwelling.</t>
  </si>
  <si>
    <t>To pay 50%  of the NHS Contribution Prior to the occupation of 25% of the dwellings</t>
  </si>
  <si>
    <t>To pay the remaining 50% Prior to the occupation  of 50% of the Dwellings</t>
  </si>
  <si>
    <t>To pay 50% Prior to the occupation of 25% of the dwellings</t>
  </si>
  <si>
    <t>To be paid Prior to the occupation of 75% of the dwellings</t>
  </si>
  <si>
    <t>To be paid per trigger event
1) To pay 50% of the Education Contribution Prior to the occupation of the first Dwelling</t>
  </si>
  <si>
    <t>To pay 50% of the Education Contribution Prior to the occupation of the first Dwelling</t>
  </si>
  <si>
    <t>To pay the remaining 50% Prior to the occupation of no more than 20 dwellings</t>
  </si>
  <si>
    <t>Pay Prior to the occupation of 50% of the dwellings</t>
  </si>
  <si>
    <t>The Owner shall construct and arrange Practical completion of 50% of the Affordable housing Units in accordance with the approved Affordable Housing Plan and the Planning Permission Prior to the Occupation of 50% of the Market housing units.
The Owner shall construct and arrange Practical completion of the remaining 50% of the Affordable housing Units in accordance with the approved Affordable Housing Plan and the Planning Permission Prior to the Occupation of 75% of the Market housing units.</t>
  </si>
  <si>
    <t>The Owner may (at their absolute discretion) dispose of such Affordable Housing Units on the open market free of the obligations and restrictions at paragraph 1 of this First Schedule and in lieu of the on-site provision of (the relevant) Affordable Housing Units the Owner shall Prior to the Occupation of 60% of the Market Housing Units pay to the District Council the Affordable Housing Commute Sum to be applied towards the provision of alternative Affordable housing Units within the administrative area of the District Council.</t>
  </si>
  <si>
    <t>That for a period of three years following first occupation of the Dwelling the Dwelling shall be occupied by Daniel Christian Jones and/or Jeanette Abrahamsen personally unless both Danielle Christian Jones and Jeanette Abrahamsen die Prior to the expiry of said three years in which the Dwelling may be Occupied by an Immediate Family Member</t>
  </si>
  <si>
    <t>For a period of three years, following the first occupation of the dwelling the dwelling shall be occupied by the Self Builders or either the First Self Builder or the Second Self Builder personally unless the self builder die Prior to the expiry of the said three years in which case the dwelling may be occupied by an immediate family member</t>
  </si>
  <si>
    <t>For a period of three years, following the first occupation of the dwelling the dwelling shall be occupied by Daniel Mark Laslett and/or Ealeanor Jane Silverwood personally unless both Daniel Mark Laslett and Eleanor Jane Silverwood die Prior to the expiry of the said three years in which case the dwelling may be occupied by an immediate family member</t>
  </si>
  <si>
    <t>For a period of three years, following the first occupation of the dwelling the dwelling shall be occupied by Wayne James Purdy and/or Nikki Elizabeth McKay personally unless both Wayne James Purdy and/or Nikki Elizabeth McKay die Prior to the expiry of the said three years in which case the dwelling may be occupied by an immediate family member</t>
  </si>
  <si>
    <t>First anniversary of the payment of the first instalment (second instalment)</t>
  </si>
  <si>
    <t>Second anniversary of the payment of the first instalment (third instalment)</t>
  </si>
  <si>
    <t>Third anniversary of the payment of the first instalment (fourth instalment)</t>
  </si>
  <si>
    <t>Fourth anniversary of the payment of the first instalment (fifth instalment)</t>
  </si>
  <si>
    <t>Fifth anniversary of the payment of the first instalment (sixth instalment)</t>
  </si>
  <si>
    <t>Sixth anniversary of the payment of the first instalment (seventh instalment)</t>
  </si>
  <si>
    <t>Seventh anniversary of the payment of the first instalment (eighth instalment)</t>
  </si>
  <si>
    <t>Before the third anniversary of the agreement or on the disposal of all residential land</t>
  </si>
  <si>
    <t xml:space="preserve">Before occupation of any of the dwellings </t>
  </si>
  <si>
    <t xml:space="preserve">On or before occupation 106 unit remaining </t>
  </si>
  <si>
    <t xml:space="preserve">On or before occupation of fourth dwelling </t>
  </si>
  <si>
    <t>On the date of the deed</t>
  </si>
  <si>
    <t xml:space="preserve">first instalment Prior to first occupation of 20th dwelling second instalment Prior to first occupation of 35th dwelling third instalment Prior to first occupation 50th dwelling </t>
  </si>
  <si>
    <t>DDC - Wingfield Place Project</t>
  </si>
  <si>
    <t>Any event which triggers the payment of a contribution by the Owner to the Council or the County</t>
  </si>
  <si>
    <t>Per trigger event</t>
  </si>
  <si>
    <t>Remaining 50% Prior to Occupation of 50% of Dwellings</t>
  </si>
  <si>
    <t>DDC Open Spaces  - Marke Wood</t>
  </si>
  <si>
    <t>To be paid on 2nd Trigger Event (NHS, Outdoor Sports) Prior to the occupation of the 25% of the dwelling.</t>
  </si>
  <si>
    <t>To pay with 28 days of sending the PRoW survey to the Council.</t>
  </si>
  <si>
    <t>Pay per trigger event:
1) Prior to Commencement (SAMMS)</t>
  </si>
  <si>
    <t xml:space="preserve">Kent Wildlife Trust: Plan to re-fence dilapidated fencing across Lydden, Temple Ewell over the next couple of years. </t>
  </si>
  <si>
    <t>KCC -  Dover Christ Church Academy expansion</t>
  </si>
  <si>
    <t>To submit Affordable Housing Scheme to DDC for approval Prior to Commencement of Development.  To thereafter provide Affordable Housing in accordance with the approved scheme. 30% of Dwellings for Affordable Housing, of which 70% Affordable Rented / 30% Intermediate Housing.</t>
  </si>
  <si>
    <t>Towards the delivery of investment in balmoral surgery deal</t>
  </si>
  <si>
    <t xml:space="preserve">That part or parts of the development to be constructed as affordable housing comprising 10 dwellings (which shall include the wheelchair unit) to be provided in accordance with the affordable housing tenure plan or any alternative number and composition of units authorised by the district council </t>
  </si>
  <si>
    <t>Towards the reconfiguration of the existing tennis courts at Victoria park, deal for tennis and netball use</t>
  </si>
  <si>
    <t xml:space="preserve">Towards additional facilities at the Meadowside social care hub in deal </t>
  </si>
  <si>
    <t>Towards mitigation measures to avoid adverse impacts on the Thanet coast and sandwich bay spa</t>
  </si>
  <si>
    <t xml:space="preserve">Towards the phase 1 expansion of dover grammar school for girls </t>
  </si>
  <si>
    <t>Towards phase 2 expansion of Deal Parochial Church of England School</t>
  </si>
  <si>
    <t>For the purposes of acquiring rights and/or land for the delivery of a new crossing over the A2 facilitating the connection of Phase 1 with land to the south of the A2 and located between the Whitfield roundabout and the A2/A256 junction</t>
  </si>
  <si>
    <t>Per BNG monitoring event; number and timing of events to be confirmed when condition 29 have been discharged- Trigger 1</t>
  </si>
  <si>
    <t>24/00365</t>
  </si>
  <si>
    <t>Means the sum of £800 index linked per BNG Monitoring Event to be paid by the Owner to the Council under clause 0 of this Deed to be applied by the Council as a financial contribution towards the Council's costs of monitoring compliance with condition 4 of the Planning permission</t>
  </si>
  <si>
    <t>Per BGN Monitoring Event within 20 working days of the occurrence of the respective BNG Monitoring Event</t>
  </si>
  <si>
    <t>24/00615</t>
  </si>
  <si>
    <t>Land at Beech Court, 68 Rectory Road</t>
  </si>
  <si>
    <t>Towards the District Council's costs of monitoring compliance with conditions 23 and 24 of the planning permission - Trigger 1</t>
  </si>
  <si>
    <t>Per BNG monitoring event; number and timing of events to be confirmed when condition 23 and 24 have been discharged</t>
  </si>
  <si>
    <t>24/00616</t>
  </si>
  <si>
    <t>Land at Baypoint Sports Club, Ramsgate Road</t>
  </si>
  <si>
    <t>Towards the Council's costs of monitoring compliance with condition 11 of the Planning Permission - Trigger 1</t>
  </si>
  <si>
    <t>Per BNG monitoring event; number and timing of events to be confirmed when condition 11 has been discharged</t>
  </si>
  <si>
    <t>Towards the Council's costs of monitoring the compliance of the Development with the terms of this Deed</t>
  </si>
  <si>
    <t>Per Trigger event within 20 working days of the occurrence of the respective trigger event</t>
  </si>
  <si>
    <t>Open Space play contribution</t>
  </si>
  <si>
    <t>Accessible Greenspace contribution</t>
  </si>
  <si>
    <t>Strategic Highway Tariff</t>
  </si>
  <si>
    <t>Swimming Pools Contribution</t>
  </si>
  <si>
    <t>Artificial Grass Pitches Contribution</t>
  </si>
  <si>
    <t>Natural Grass Pitches Contribution</t>
  </si>
  <si>
    <t>Transfer to Affordable Housing to a Registered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</si>
</sst>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2" x14ac:knownFonts="1">
    <font>
      <sz val="11"/>
      <color theme="1"/>
      <name val="Calibri"/>
      <family val="2"/>
      <scheme val="minor"/>
    </font>
    <font>
      <sz val="11"/>
      <name val="Calibri"/>
      <family val="2"/>
      <scheme val="minor"/>
    </font>
    <font>
      <sz val="11"/>
      <name val="Calibri"/>
      <family val="2"/>
    </font>
    <font>
      <b/>
      <sz val="11"/>
      <name val="Calibri"/>
      <family val="2"/>
    </font>
    <font>
      <b/>
      <sz val="11"/>
      <name val="Calibri"/>
      <family val="2"/>
      <scheme val="minor"/>
    </font>
    <font>
      <sz val="12"/>
      <name val="Aptos"/>
      <family val="2"/>
    </font>
    <font>
      <sz val="10"/>
      <name val="Verdana"/>
      <family val="2"/>
    </font>
    <font>
      <b/>
      <u/>
      <sz val="11"/>
      <name val="Calibri"/>
      <family val="2"/>
    </font>
    <font>
      <sz val="11"/>
      <color theme="1"/>
      <name val="Calibri"/>
      <family val="2"/>
    </font>
    <font>
      <sz val="11"/>
      <color rgb="FF000000"/>
      <name val="Calibri"/>
      <family val="2"/>
    </font>
    <font>
      <sz val="11"/>
      <color rgb="FF000000"/>
      <name val="Calibri"/>
      <family val="2"/>
      <scheme val="minor"/>
    </font>
    <font>
      <sz val="11"/>
      <color rgb="FF000000"/>
      <name val="Calibri"/>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73">
    <xf numFmtId="0" fontId="0" fillId="0" borderId="0" xfId="0"/>
    <xf numFmtId="0" fontId="1" fillId="0" borderId="0" xfId="0" applyFont="1" applyProtection="1">
      <protection locked="0"/>
    </xf>
    <xf numFmtId="0" fontId="1" fillId="0" borderId="0" xfId="0" applyFont="1"/>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1" fillId="0" borderId="0" xfId="0" applyFont="1" applyAlignment="1">
      <alignment wrapText="1"/>
    </xf>
    <xf numFmtId="164" fontId="1"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8" fontId="3" fillId="0" borderId="0" xfId="0" applyNumberFormat="1" applyFont="1" applyAlignment="1">
      <alignment horizontal="center" vertical="center" wrapText="1"/>
    </xf>
    <xf numFmtId="164" fontId="4" fillId="0" borderId="0" xfId="0" applyNumberFormat="1" applyFont="1" applyAlignment="1">
      <alignment horizontal="center" vertical="center"/>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14" fontId="1" fillId="0" borderId="1" xfId="0" applyNumberFormat="1" applyFont="1" applyBorder="1" applyAlignment="1" applyProtection="1">
      <alignment horizontal="left" vertical="center"/>
      <protection locked="0"/>
    </xf>
    <xf numFmtId="14" fontId="1" fillId="0" borderId="1" xfId="0" applyNumberFormat="1" applyFont="1" applyBorder="1" applyAlignment="1" applyProtection="1">
      <alignment horizontal="center" vertical="center"/>
      <protection locked="0"/>
    </xf>
    <xf numFmtId="0" fontId="2" fillId="0" borderId="1" xfId="0" applyFont="1" applyBorder="1" applyAlignment="1">
      <alignment horizontal="center" vertical="center"/>
    </xf>
    <xf numFmtId="0" fontId="1" fillId="0" borderId="1" xfId="0" applyFont="1" applyBorder="1" applyAlignment="1">
      <alignment horizontal="center" vertical="center"/>
    </xf>
    <xf numFmtId="8" fontId="3"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xf>
    <xf numFmtId="0" fontId="1" fillId="0" borderId="1" xfId="0" applyFont="1" applyBorder="1" applyAlignment="1">
      <alignment vertical="center"/>
    </xf>
    <xf numFmtId="164" fontId="3"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14" fontId="2" fillId="0" borderId="1" xfId="0" applyNumberFormat="1" applyFont="1" applyBorder="1" applyAlignment="1" applyProtection="1">
      <alignment horizontal="left" vertical="center" wrapText="1"/>
      <protection locked="0"/>
    </xf>
    <xf numFmtId="14" fontId="2"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left" vertical="center" wrapText="1"/>
    </xf>
    <xf numFmtId="14" fontId="2" fillId="0" borderId="1"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1" fillId="0" borderId="1" xfId="0" applyFont="1" applyBorder="1" applyAlignment="1">
      <alignment horizontal="left" vertical="center"/>
    </xf>
    <xf numFmtId="14" fontId="2" fillId="0" borderId="1" xfId="0" applyNumberFormat="1" applyFont="1" applyBorder="1" applyAlignment="1" applyProtection="1">
      <alignment horizontal="left" vertical="center"/>
      <protection locked="0"/>
    </xf>
    <xf numFmtId="0" fontId="1" fillId="0" borderId="1" xfId="1" applyFont="1" applyBorder="1" applyAlignment="1">
      <alignment vertical="center" wrapText="1"/>
    </xf>
    <xf numFmtId="14"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0" fillId="0" borderId="1" xfId="0" applyBorder="1" applyAlignment="1">
      <alignment vertical="center"/>
    </xf>
    <xf numFmtId="0" fontId="8" fillId="0" borderId="1" xfId="0" applyFont="1" applyBorder="1" applyAlignment="1">
      <alignment horizontal="left" vertical="center" wrapText="1"/>
    </xf>
    <xf numFmtId="2" fontId="2" fillId="0" borderId="1" xfId="0" applyNumberFormat="1" applyFont="1" applyBorder="1" applyAlignment="1">
      <alignment horizontal="left" vertical="center"/>
    </xf>
    <xf numFmtId="3" fontId="2" fillId="0" borderId="1" xfId="0" applyNumberFormat="1" applyFont="1" applyBorder="1" applyAlignment="1">
      <alignment horizontal="left" vertical="center" wrapText="1"/>
    </xf>
    <xf numFmtId="0" fontId="0" fillId="0" borderId="1" xfId="0" applyBorder="1" applyAlignment="1">
      <alignment vertical="center" wrapText="1"/>
    </xf>
    <xf numFmtId="2" fontId="2" fillId="0" borderId="1" xfId="0" applyNumberFormat="1" applyFont="1" applyBorder="1" applyAlignment="1">
      <alignment horizontal="center" vertical="center"/>
    </xf>
    <xf numFmtId="2"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vertical="center"/>
    </xf>
    <xf numFmtId="0" fontId="10" fillId="0" borderId="1" xfId="0" applyFont="1" applyBorder="1" applyAlignment="1">
      <alignment vertical="center" wrapText="1"/>
    </xf>
    <xf numFmtId="0" fontId="0" fillId="0" borderId="2" xfId="0" applyBorder="1" applyAlignment="1">
      <alignment horizontal="center" vertical="center"/>
    </xf>
    <xf numFmtId="0" fontId="0" fillId="0" borderId="2" xfId="0" applyBorder="1" applyAlignment="1">
      <alignment vertical="center" wrapText="1"/>
    </xf>
    <xf numFmtId="0" fontId="0" fillId="0" borderId="4" xfId="0" applyBorder="1" applyAlignment="1">
      <alignment horizontal="center" vertical="center"/>
    </xf>
    <xf numFmtId="0" fontId="1" fillId="0" borderId="1" xfId="0" applyFont="1" applyBorder="1"/>
    <xf numFmtId="0" fontId="4" fillId="0" borderId="1" xfId="0" applyFont="1" applyBorder="1"/>
    <xf numFmtId="0" fontId="0" fillId="0" borderId="0" xfId="0" applyAlignment="1">
      <alignment horizontal="center" vertical="center"/>
    </xf>
    <xf numFmtId="0" fontId="9" fillId="0" borderId="4" xfId="0" applyFont="1" applyBorder="1" applyAlignment="1">
      <alignment horizontal="center" vertical="center" wrapText="1"/>
    </xf>
    <xf numFmtId="0" fontId="0" fillId="0" borderId="4" xfId="0" applyBorder="1" applyAlignment="1">
      <alignment vertical="center" wrapText="1"/>
    </xf>
    <xf numFmtId="0" fontId="1" fillId="0" borderId="4" xfId="0" applyFont="1" applyBorder="1" applyAlignment="1">
      <alignment vertical="center" wrapText="1"/>
    </xf>
    <xf numFmtId="0" fontId="8" fillId="0" borderId="4" xfId="0" applyFont="1" applyBorder="1" applyAlignment="1">
      <alignment vertical="center" wrapText="1"/>
    </xf>
    <xf numFmtId="0" fontId="2" fillId="0" borderId="4" xfId="0" applyFont="1" applyBorder="1" applyAlignment="1">
      <alignment vertical="center" wrapText="1"/>
    </xf>
    <xf numFmtId="0" fontId="9" fillId="0" borderId="4" xfId="0" applyFont="1" applyBorder="1" applyAlignment="1">
      <alignment vertical="center" wrapText="1"/>
    </xf>
    <xf numFmtId="0" fontId="0" fillId="0" borderId="3" xfId="0" applyBorder="1" applyAlignment="1">
      <alignment horizontal="left" vertical="center" wrapText="1"/>
    </xf>
    <xf numFmtId="0" fontId="11" fillId="0" borderId="1" xfId="0" applyFont="1" applyBorder="1" applyAlignment="1">
      <alignment horizontal="left" vertical="center" wrapText="1"/>
    </xf>
    <xf numFmtId="0" fontId="9" fillId="0" borderId="4" xfId="0" applyFont="1" applyBorder="1" applyAlignment="1">
      <alignment horizontal="left" vertical="center" wrapText="1"/>
    </xf>
    <xf numFmtId="164" fontId="9" fillId="0" borderId="1" xfId="0" applyNumberFormat="1" applyFont="1" applyBorder="1" applyAlignment="1">
      <alignment horizontal="center" vertical="center" wrapText="1"/>
    </xf>
  </cellXfs>
  <cellStyles count="2">
    <cellStyle name="Normal" xfId="0" builtinId="0"/>
    <cellStyle name="Normal 3" xfId="1" xr:uid="{927EDB43-FE42-4394-ADEA-2C03023D580A}"/>
  </cellStyles>
  <dxfs count="19">
    <dxf>
      <font>
        <strike val="0"/>
        <outline val="0"/>
        <shadow val="0"/>
        <vertAlign val="baseline"/>
        <color auto="1"/>
      </font>
      <numFmt numFmtId="19" formatCode="dd/mm/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color auto="1"/>
      </font>
      <numFmt numFmtId="19" formatCode="dd/mm/yyyy"/>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color auto="1"/>
      </font>
      <numFmt numFmtId="19" formatCode="dd/mm/yyyy"/>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color auto="1"/>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strike val="0"/>
        <outline val="0"/>
        <shadow val="0"/>
        <vertAlign val="baseline"/>
        <color auto="1"/>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strike val="0"/>
        <outline val="0"/>
        <shadow val="0"/>
        <vertAlign val="baseline"/>
        <color auto="1"/>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strike val="0"/>
        <outline val="0"/>
        <shadow val="0"/>
        <vertAlign val="baseline"/>
        <color auto="1"/>
      </font>
      <numFmt numFmtId="164" formatCode="&quot;£&quot;#,##0.00"/>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strike val="0"/>
        <outline val="0"/>
        <shadow val="0"/>
        <vertAlign val="baseline"/>
        <color auto="1"/>
      </font>
      <numFmt numFmtId="164" formatCode="&quot;£&quot;#,##0.00"/>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font>
      <fill>
        <patternFill patternType="none">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vertAlign val="baseline"/>
        <color auto="1"/>
      </font>
      <fill>
        <patternFill patternType="none">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vertAlign val="baseline"/>
        <color auto="1"/>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top style="medium">
          <color rgb="FF000000"/>
        </top>
      </border>
    </dxf>
    <dxf>
      <font>
        <strike val="0"/>
        <outline val="0"/>
        <shadow val="0"/>
        <vertAlign val="baseline"/>
        <color auto="1"/>
      </font>
      <fill>
        <patternFill patternType="none">
          <bgColor auto="1"/>
        </patternFill>
      </fill>
      <alignment horizontal="center" vertical="center" textRotation="0" wrapText="0" indent="0" justifyLastLine="0" shrinkToFit="0" readingOrder="0"/>
      <protection locked="0" hidden="0"/>
    </dxf>
    <dxf>
      <border>
        <bottom style="thin">
          <color rgb="FF000000"/>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AA28997-F73F-4EC8-8C0B-F9ABA0FEA203}">
    <nsvFilter filterId="{CA4F5191-F8B3-499F-B2A4-F7F5D673C5FE}" ref="A1:O246" tableId="1">
      <columnFilter colId="8" id="{7B33D0B5-BED4-49F1-8469-4E829F54627A}">
        <filter colId="8">
          <x:filters>
            <x:filter val="£10,945.20"/>
            <x:filter val="£122,127.69"/>
            <x:filter val="£14,332.45"/>
            <x:filter val="£163,114.63"/>
            <x:filter val="£21,347.69"/>
            <x:filter val="£25,659.15"/>
            <x:filter val="£25,805.81"/>
            <x:filter val="£29,334.87"/>
            <x:filter val="£35,452.34"/>
            <x:filter val="£46,701.00"/>
            <x:filter val="£47,469.53"/>
            <x:filter val="£6,546.50"/>
            <x:filter val="£6,570.31"/>
            <x:filter val="£6,726.56"/>
            <x:filter val="£75,339.81"/>
            <x:filter val="£76,448.34"/>
          </x:filters>
        </filter>
      </columnFilter>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4E77DB-C37E-4F26-8215-0B04597640BA}" name="Table1324" displayName="Table1324" ref="A1:O246" totalsRowShown="0" headerRowDxfId="18" dataDxfId="16" headerRowBorderDxfId="17" tableBorderDxfId="15">
  <autoFilter ref="A1:O246" xr:uid="{CA4F5191-F8B3-499F-B2A4-F7F5D673C5FE}"/>
  <tableColumns count="15">
    <tableColumn id="1" xr3:uid="{A2CB3771-5F9D-4A09-9A2A-EF39EEAC3368}" name="Planning application" dataDxfId="14"/>
    <tableColumn id="2" xr3:uid="{7B2861EC-1A06-4930-A14C-714991352385}" name="Development" dataDxfId="13"/>
    <tableColumn id="5" xr3:uid="{843E78DB-83FE-448A-ACEB-A49C0B498CAF}" name="Parish" dataDxfId="12"/>
    <tableColumn id="3" xr3:uid="{00E47DED-9C0A-4454-BFEC-B2E085AB05A3}" name="Infrastructure type" dataDxfId="11"/>
    <tableColumn id="4" xr3:uid="{FAC0CE99-271F-4069-B57E-ACBBEE79D33A}" name="Description of provision" dataDxfId="10"/>
    <tableColumn id="10" xr3:uid="{3AA7B494-C08D-450B-B040-4579E3E99CCA}" name="Money secured and received through a S106 agreement" dataDxfId="9"/>
    <tableColumn id="19" xr3:uid="{086D323F-C8E3-4141-843B-176E75B9FE6F}" name="Opening balance" dataDxfId="8"/>
    <tableColumn id="6" xr3:uid="{2A21C17E-7D0C-4881-95E6-41DE4E7065F7}" name="Amount received 24/25" dataDxfId="7"/>
    <tableColumn id="7" xr3:uid="{7B33D0B5-BED4-49F1-8469-4E829F54627A}" name="Amount spent 24/25" dataDxfId="6"/>
    <tableColumn id="8" xr3:uid="{BA6BAA16-AB1F-481E-ACEF-E8E09BCA89FA}" name="Closing balance end of 24/25" dataDxfId="5"/>
    <tableColumn id="9" xr3:uid="{80349EEA-1EA5-4F6B-8D48-74EA901B1D90}" name="Allocated?" dataDxfId="4"/>
    <tableColumn id="23" xr3:uid="{7C5FD93E-8C90-4418-8FC3-6BF58E190245}" name="Collected on behalf of" dataDxfId="3"/>
    <tableColumn id="13" xr3:uid="{FDB72FF3-2E51-43A6-8C70-CC75E5CF81C5}" name="Date received" dataDxfId="2"/>
    <tableColumn id="14" xr3:uid="{11EE9A7F-36F6-428C-A675-128EBA4DC8D6}" name="Date Spent" dataDxfId="1"/>
    <tableColumn id="11" xr3:uid="{BA2C65FD-A8A1-4B0B-B04B-D321B7F6293A}" name="Spend detail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A57B-2D1A-45F0-9DE0-945B138E0A51}">
  <sheetPr>
    <pageSetUpPr fitToPage="1"/>
  </sheetPr>
  <dimension ref="A1:P257"/>
  <sheetViews>
    <sheetView tabSelected="1" zoomScale="80" zoomScaleNormal="80" workbookViewId="0">
      <pane ySplit="1" topLeftCell="A229" activePane="bottomLeft" state="frozen"/>
      <selection activeCell="E236" sqref="E236"/>
      <selection pane="bottomLeft" activeCell="A252" sqref="A252"/>
    </sheetView>
  </sheetViews>
  <sheetFormatPr defaultColWidth="9.1796875" defaultRowHeight="14.5" x14ac:dyDescent="0.35"/>
  <cols>
    <col min="1" max="1" width="17.26953125" style="2" customWidth="1"/>
    <col min="2" max="2" width="35.81640625" style="5" customWidth="1"/>
    <col min="3" max="3" width="28" style="2" customWidth="1"/>
    <col min="4" max="4" width="35.7265625" style="5" customWidth="1"/>
    <col min="5" max="5" width="49.81640625" style="2" customWidth="1"/>
    <col min="6" max="6" width="17.1796875" style="2" customWidth="1"/>
    <col min="7" max="7" width="25.7265625" style="2" customWidth="1"/>
    <col min="8" max="8" width="21.54296875" style="2" customWidth="1"/>
    <col min="9" max="9" width="19.81640625" style="2" customWidth="1"/>
    <col min="10" max="10" width="22.81640625" style="2" customWidth="1"/>
    <col min="11" max="11" width="14.7265625" style="2" customWidth="1"/>
    <col min="12" max="12" width="18.7265625" style="2" customWidth="1"/>
    <col min="13" max="13" width="18.54296875" style="4" customWidth="1"/>
    <col min="14" max="14" width="18.81640625" style="1" customWidth="1"/>
    <col min="15" max="15" width="45.1796875" style="3" customWidth="1"/>
    <col min="16" max="16" width="9.1796875" style="2"/>
    <col min="17" max="16384" width="9.1796875" style="1"/>
  </cols>
  <sheetData>
    <row r="1" spans="1:15" s="2" customFormat="1" ht="44.15" customHeight="1" x14ac:dyDescent="0.35">
      <c r="A1" s="38" t="s">
        <v>688</v>
      </c>
      <c r="B1" s="38" t="s">
        <v>279</v>
      </c>
      <c r="C1" s="38" t="s">
        <v>281</v>
      </c>
      <c r="D1" s="38" t="s">
        <v>687</v>
      </c>
      <c r="E1" s="38" t="s">
        <v>689</v>
      </c>
      <c r="F1" s="38" t="s">
        <v>822</v>
      </c>
      <c r="G1" s="39" t="s">
        <v>690</v>
      </c>
      <c r="H1" s="39" t="s">
        <v>691</v>
      </c>
      <c r="I1" s="38" t="s">
        <v>692</v>
      </c>
      <c r="J1" s="38" t="s">
        <v>693</v>
      </c>
      <c r="K1" s="38" t="s">
        <v>278</v>
      </c>
      <c r="L1" s="38" t="s">
        <v>769</v>
      </c>
      <c r="M1" s="37" t="s">
        <v>277</v>
      </c>
      <c r="N1" s="37" t="s">
        <v>827</v>
      </c>
      <c r="O1" s="37" t="s">
        <v>696</v>
      </c>
    </row>
    <row r="2" spans="1:15" s="2" customFormat="1" ht="44.5" customHeight="1" x14ac:dyDescent="0.35">
      <c r="A2" s="20" t="s">
        <v>276</v>
      </c>
      <c r="B2" s="21" t="s">
        <v>731</v>
      </c>
      <c r="C2" s="21" t="s">
        <v>285</v>
      </c>
      <c r="D2" s="21" t="s">
        <v>39</v>
      </c>
      <c r="E2" s="21" t="s">
        <v>275</v>
      </c>
      <c r="F2" s="20" t="s">
        <v>1</v>
      </c>
      <c r="G2" s="27">
        <v>17188.47</v>
      </c>
      <c r="H2" s="19">
        <v>0</v>
      </c>
      <c r="I2" s="18">
        <v>0</v>
      </c>
      <c r="J2" s="18">
        <f>SUM(Table1324[[#This Row],[Opening balance]]+Table1324[[#This Row],[Amount received 24/25]]-Table1324[[#This Row],[Amount spent 24/25]])</f>
        <v>17188.47</v>
      </c>
      <c r="K2" s="16" t="s">
        <v>76</v>
      </c>
      <c r="L2" s="16" t="s">
        <v>0</v>
      </c>
      <c r="M2" s="29">
        <v>42342</v>
      </c>
      <c r="N2" s="29"/>
      <c r="O2" s="28"/>
    </row>
    <row r="3" spans="1:15" s="2" customFormat="1" ht="36" customHeight="1" x14ac:dyDescent="0.35">
      <c r="A3" s="20" t="s">
        <v>274</v>
      </c>
      <c r="B3" s="21" t="s">
        <v>732</v>
      </c>
      <c r="C3" s="21" t="s">
        <v>285</v>
      </c>
      <c r="D3" s="21" t="s">
        <v>39</v>
      </c>
      <c r="E3" s="21" t="s">
        <v>273</v>
      </c>
      <c r="F3" s="20" t="s">
        <v>1</v>
      </c>
      <c r="G3" s="27">
        <v>17056</v>
      </c>
      <c r="H3" s="19">
        <v>0</v>
      </c>
      <c r="I3" s="18">
        <v>0</v>
      </c>
      <c r="J3" s="18">
        <f>SUM(Table1324[[#This Row],[Opening balance]]+Table1324[[#This Row],[Amount received 24/25]]-Table1324[[#This Row],[Amount spent 24/25]])</f>
        <v>17056</v>
      </c>
      <c r="K3" s="16" t="s">
        <v>76</v>
      </c>
      <c r="L3" s="16" t="s">
        <v>0</v>
      </c>
      <c r="M3" s="29">
        <v>41614</v>
      </c>
      <c r="N3" s="29"/>
      <c r="O3" s="28"/>
    </row>
    <row r="4" spans="1:15" s="2" customFormat="1" ht="29" x14ac:dyDescent="0.35">
      <c r="A4" s="16" t="s">
        <v>263</v>
      </c>
      <c r="B4" s="21" t="s">
        <v>123</v>
      </c>
      <c r="C4" s="21" t="s">
        <v>123</v>
      </c>
      <c r="D4" s="21" t="s">
        <v>271</v>
      </c>
      <c r="E4" s="21" t="s">
        <v>272</v>
      </c>
      <c r="F4" s="20" t="s">
        <v>1</v>
      </c>
      <c r="G4" s="25">
        <v>287354.3600000001</v>
      </c>
      <c r="H4" s="19">
        <v>0</v>
      </c>
      <c r="I4" s="18">
        <v>0</v>
      </c>
      <c r="J4" s="18">
        <f>SUM(Table1324[[#This Row],[Opening balance]]+Table1324[[#This Row],[Amount received 24/25]]-Table1324[[#This Row],[Amount spent 24/25]])</f>
        <v>287354.3600000001</v>
      </c>
      <c r="K4" s="16" t="s">
        <v>1</v>
      </c>
      <c r="L4" s="16" t="s">
        <v>0</v>
      </c>
      <c r="M4" s="31">
        <v>44268</v>
      </c>
      <c r="N4" s="29"/>
      <c r="O4" s="28"/>
    </row>
    <row r="5" spans="1:15" s="2" customFormat="1" x14ac:dyDescent="0.35">
      <c r="A5" s="16" t="s">
        <v>263</v>
      </c>
      <c r="B5" s="21" t="s">
        <v>123</v>
      </c>
      <c r="C5" s="21" t="s">
        <v>123</v>
      </c>
      <c r="D5" s="21" t="s">
        <v>229</v>
      </c>
      <c r="E5" s="21" t="s">
        <v>270</v>
      </c>
      <c r="F5" s="20" t="s">
        <v>1</v>
      </c>
      <c r="G5" s="27">
        <v>14101.75</v>
      </c>
      <c r="H5" s="19">
        <v>0</v>
      </c>
      <c r="I5" s="18">
        <v>0</v>
      </c>
      <c r="J5" s="18">
        <f>SUM(Table1324[[#This Row],[Opening balance]]+Table1324[[#This Row],[Amount received 24/25]]-Table1324[[#This Row],[Amount spent 24/25]])</f>
        <v>14101.75</v>
      </c>
      <c r="K5" s="16" t="s">
        <v>1</v>
      </c>
      <c r="L5" s="16" t="s">
        <v>0</v>
      </c>
      <c r="M5" s="29">
        <v>44633</v>
      </c>
      <c r="N5" s="29"/>
      <c r="O5" s="28"/>
    </row>
    <row r="6" spans="1:15" s="2" customFormat="1" ht="43.5" x14ac:dyDescent="0.35">
      <c r="A6" s="20" t="s">
        <v>263</v>
      </c>
      <c r="B6" s="21" t="s">
        <v>123</v>
      </c>
      <c r="C6" s="21" t="s">
        <v>123</v>
      </c>
      <c r="D6" s="21" t="s">
        <v>269</v>
      </c>
      <c r="E6" s="21" t="s">
        <v>268</v>
      </c>
      <c r="F6" s="20" t="s">
        <v>1</v>
      </c>
      <c r="G6" s="27">
        <v>105222.21</v>
      </c>
      <c r="H6" s="19">
        <v>0</v>
      </c>
      <c r="I6" s="18">
        <v>0</v>
      </c>
      <c r="J6" s="18">
        <f>SUM(Table1324[[#This Row],[Opening balance]]+Table1324[[#This Row],[Amount received 24/25]]-Table1324[[#This Row],[Amount spent 24/25]])</f>
        <v>105222.21</v>
      </c>
      <c r="K6" s="16" t="s">
        <v>1</v>
      </c>
      <c r="L6" s="16" t="s">
        <v>0</v>
      </c>
      <c r="M6" s="29">
        <v>42219</v>
      </c>
      <c r="N6" s="29"/>
      <c r="O6" s="28"/>
    </row>
    <row r="7" spans="1:15" s="2" customFormat="1" ht="29" x14ac:dyDescent="0.35">
      <c r="A7" s="20" t="s">
        <v>263</v>
      </c>
      <c r="B7" s="21" t="s">
        <v>123</v>
      </c>
      <c r="C7" s="21" t="s">
        <v>123</v>
      </c>
      <c r="D7" s="22" t="s">
        <v>204</v>
      </c>
      <c r="E7" s="21" t="s">
        <v>267</v>
      </c>
      <c r="F7" s="20" t="s">
        <v>1</v>
      </c>
      <c r="G7" s="27">
        <v>339445.84</v>
      </c>
      <c r="H7" s="27">
        <v>0</v>
      </c>
      <c r="I7" s="18">
        <v>0</v>
      </c>
      <c r="J7" s="18">
        <f>SUM(Table1324[[#This Row],[Opening balance]]+Table1324[[#This Row],[Amount received 24/25]]-Table1324[[#This Row],[Amount spent 24/25]])</f>
        <v>339445.84</v>
      </c>
      <c r="K7" s="16" t="s">
        <v>1</v>
      </c>
      <c r="L7" s="16" t="s">
        <v>91</v>
      </c>
      <c r="M7" s="29">
        <v>45125</v>
      </c>
      <c r="N7" s="29"/>
      <c r="O7" s="28"/>
    </row>
    <row r="8" spans="1:15" s="2" customFormat="1" ht="64.5" customHeight="1" x14ac:dyDescent="0.35">
      <c r="A8" s="20" t="s">
        <v>263</v>
      </c>
      <c r="B8" s="21" t="s">
        <v>123</v>
      </c>
      <c r="C8" s="21" t="s">
        <v>123</v>
      </c>
      <c r="D8" s="22" t="s">
        <v>204</v>
      </c>
      <c r="E8" s="21" t="s">
        <v>267</v>
      </c>
      <c r="F8" s="20" t="s">
        <v>1</v>
      </c>
      <c r="G8" s="19">
        <v>47703.8</v>
      </c>
      <c r="H8" s="19">
        <v>0</v>
      </c>
      <c r="I8" s="18">
        <v>0</v>
      </c>
      <c r="J8" s="18">
        <f>SUM(Table1324[[#This Row],[Opening balance]]+Table1324[[#This Row],[Amount received 24/25]]-Table1324[[#This Row],[Amount spent 24/25]])</f>
        <v>47703.8</v>
      </c>
      <c r="K8" s="16" t="s">
        <v>1</v>
      </c>
      <c r="L8" s="16" t="s">
        <v>91</v>
      </c>
      <c r="M8" s="29">
        <v>44209</v>
      </c>
      <c r="N8" s="29"/>
      <c r="O8" s="28"/>
    </row>
    <row r="9" spans="1:15" s="2" customFormat="1" ht="52" customHeight="1" x14ac:dyDescent="0.35">
      <c r="A9" s="20" t="s">
        <v>263</v>
      </c>
      <c r="B9" s="21" t="s">
        <v>123</v>
      </c>
      <c r="C9" s="21" t="s">
        <v>123</v>
      </c>
      <c r="D9" s="21" t="s">
        <v>266</v>
      </c>
      <c r="E9" s="21" t="s">
        <v>265</v>
      </c>
      <c r="F9" s="20" t="s">
        <v>1</v>
      </c>
      <c r="G9" s="25">
        <v>7614.2</v>
      </c>
      <c r="H9" s="27">
        <v>0</v>
      </c>
      <c r="I9" s="25">
        <v>7614.2</v>
      </c>
      <c r="J9" s="18">
        <f>SUM(Table1324[[#This Row],[Opening balance]]+Table1324[[#This Row],[Amount received 24/25]]-Table1324[[#This Row],[Amount spent 24/25]])</f>
        <v>0</v>
      </c>
      <c r="K9" s="16" t="s">
        <v>1</v>
      </c>
      <c r="L9" s="16" t="s">
        <v>91</v>
      </c>
      <c r="M9" s="29">
        <v>45125</v>
      </c>
      <c r="N9" s="29">
        <v>45726</v>
      </c>
      <c r="O9" s="28" t="s">
        <v>829</v>
      </c>
    </row>
    <row r="10" spans="1:15" s="2" customFormat="1" ht="81" customHeight="1" x14ac:dyDescent="0.35">
      <c r="A10" s="20" t="s">
        <v>263</v>
      </c>
      <c r="B10" s="21" t="s">
        <v>123</v>
      </c>
      <c r="C10" s="21" t="s">
        <v>123</v>
      </c>
      <c r="D10" s="21" t="s">
        <v>266</v>
      </c>
      <c r="E10" s="21" t="s">
        <v>265</v>
      </c>
      <c r="F10" s="20" t="s">
        <v>1</v>
      </c>
      <c r="G10" s="27">
        <v>6269.66</v>
      </c>
      <c r="H10" s="19">
        <v>0</v>
      </c>
      <c r="I10" s="27">
        <v>6269.66</v>
      </c>
      <c r="J10" s="18">
        <f>SUM(Table1324[[#This Row],[Opening balance]]+Table1324[[#This Row],[Amount received 24/25]]-Table1324[[#This Row],[Amount spent 24/25]])</f>
        <v>0</v>
      </c>
      <c r="K10" s="16" t="s">
        <v>1</v>
      </c>
      <c r="L10" s="16" t="s">
        <v>91</v>
      </c>
      <c r="M10" s="29">
        <v>44209</v>
      </c>
      <c r="N10" s="29">
        <v>45726</v>
      </c>
      <c r="O10" s="28" t="s">
        <v>829</v>
      </c>
    </row>
    <row r="11" spans="1:15" s="2" customFormat="1" ht="29" x14ac:dyDescent="0.35">
      <c r="A11" s="16" t="s">
        <v>263</v>
      </c>
      <c r="B11" s="21" t="s">
        <v>123</v>
      </c>
      <c r="C11" s="21" t="s">
        <v>123</v>
      </c>
      <c r="D11" s="21" t="s">
        <v>5</v>
      </c>
      <c r="E11" s="21" t="s">
        <v>4</v>
      </c>
      <c r="F11" s="20" t="s">
        <v>1</v>
      </c>
      <c r="G11" s="27">
        <v>45014.7</v>
      </c>
      <c r="H11" s="19">
        <v>0</v>
      </c>
      <c r="I11" s="18">
        <v>0</v>
      </c>
      <c r="J11" s="18">
        <f>SUM(Table1324[[#This Row],[Opening balance]]+Table1324[[#This Row],[Amount received 24/25]]-Table1324[[#This Row],[Amount spent 24/25]])</f>
        <v>45014.7</v>
      </c>
      <c r="K11" s="16" t="s">
        <v>1</v>
      </c>
      <c r="L11" s="16" t="s">
        <v>0</v>
      </c>
      <c r="M11" s="29">
        <v>42934</v>
      </c>
      <c r="N11" s="29"/>
      <c r="O11" s="28"/>
    </row>
    <row r="12" spans="1:15" s="2" customFormat="1" ht="29" x14ac:dyDescent="0.35">
      <c r="A12" s="16" t="s">
        <v>263</v>
      </c>
      <c r="B12" s="21" t="s">
        <v>123</v>
      </c>
      <c r="C12" s="21" t="s">
        <v>123</v>
      </c>
      <c r="D12" s="21" t="s">
        <v>251</v>
      </c>
      <c r="E12" s="36" t="s">
        <v>264</v>
      </c>
      <c r="F12" s="20" t="s">
        <v>1</v>
      </c>
      <c r="G12" s="27">
        <v>464722.31</v>
      </c>
      <c r="H12" s="19">
        <v>0</v>
      </c>
      <c r="I12" s="18">
        <v>0</v>
      </c>
      <c r="J12" s="18">
        <f>SUM(Table1324[[#This Row],[Opening balance]]+Table1324[[#This Row],[Amount received 24/25]]-Table1324[[#This Row],[Amount spent 24/25]])</f>
        <v>464722.31</v>
      </c>
      <c r="K12" s="16" t="s">
        <v>1</v>
      </c>
      <c r="L12" s="16" t="s">
        <v>0</v>
      </c>
      <c r="M12" s="31">
        <v>44927</v>
      </c>
      <c r="N12" s="31"/>
      <c r="O12" s="35"/>
    </row>
    <row r="13" spans="1:15" s="2" customFormat="1" ht="29" x14ac:dyDescent="0.35">
      <c r="A13" s="16" t="s">
        <v>263</v>
      </c>
      <c r="B13" s="21" t="s">
        <v>123</v>
      </c>
      <c r="C13" s="21" t="s">
        <v>123</v>
      </c>
      <c r="D13" s="21" t="s">
        <v>5</v>
      </c>
      <c r="E13" s="21" t="s">
        <v>4</v>
      </c>
      <c r="F13" s="20" t="s">
        <v>1</v>
      </c>
      <c r="G13" s="27">
        <v>14384.34</v>
      </c>
      <c r="H13" s="27">
        <v>0</v>
      </c>
      <c r="I13" s="18">
        <v>0</v>
      </c>
      <c r="J13" s="18">
        <f>SUM(Table1324[[#This Row],[Opening balance]]+Table1324[[#This Row],[Amount received 24/25]]-Table1324[[#This Row],[Amount spent 24/25]])</f>
        <v>14384.34</v>
      </c>
      <c r="K13" s="16" t="s">
        <v>1</v>
      </c>
      <c r="L13" s="16" t="s">
        <v>0</v>
      </c>
      <c r="M13" s="29">
        <v>45125</v>
      </c>
      <c r="N13" s="29"/>
      <c r="O13" s="28"/>
    </row>
    <row r="14" spans="1:15" s="2" customFormat="1" ht="29" x14ac:dyDescent="0.35">
      <c r="A14" s="16" t="s">
        <v>263</v>
      </c>
      <c r="B14" s="21" t="s">
        <v>123</v>
      </c>
      <c r="C14" s="21" t="s">
        <v>123</v>
      </c>
      <c r="D14" s="21" t="s">
        <v>73</v>
      </c>
      <c r="E14" s="21" t="s">
        <v>262</v>
      </c>
      <c r="F14" s="20" t="s">
        <v>1</v>
      </c>
      <c r="G14" s="27">
        <v>101002.12</v>
      </c>
      <c r="H14" s="19">
        <v>0</v>
      </c>
      <c r="I14" s="18">
        <v>0</v>
      </c>
      <c r="J14" s="18">
        <f>SUM(Table1324[[#This Row],[Opening balance]]+Table1324[[#This Row],[Amount received 24/25]]-Table1324[[#This Row],[Amount spent 24/25]])</f>
        <v>101002.12</v>
      </c>
      <c r="K14" s="16" t="s">
        <v>1</v>
      </c>
      <c r="L14" s="16" t="s">
        <v>0</v>
      </c>
      <c r="M14" s="29">
        <v>44578</v>
      </c>
      <c r="N14" s="29"/>
      <c r="O14" s="28"/>
    </row>
    <row r="15" spans="1:15" s="2" customFormat="1" ht="29" x14ac:dyDescent="0.35">
      <c r="A15" s="17" t="s">
        <v>263</v>
      </c>
      <c r="B15" s="22" t="s">
        <v>123</v>
      </c>
      <c r="C15" s="21" t="s">
        <v>123</v>
      </c>
      <c r="D15" s="21" t="s">
        <v>271</v>
      </c>
      <c r="E15" s="22" t="s">
        <v>272</v>
      </c>
      <c r="F15" s="20" t="s">
        <v>1</v>
      </c>
      <c r="G15" s="19">
        <v>0</v>
      </c>
      <c r="H15" s="19">
        <v>313517.92</v>
      </c>
      <c r="I15" s="19">
        <v>0</v>
      </c>
      <c r="J15" s="18">
        <f>SUM(Table1324[[#This Row],[Opening balance]]+Table1324[[#This Row],[Amount received 24/25]]-Table1324[[#This Row],[Amount spent 24/25]])</f>
        <v>313517.92</v>
      </c>
      <c r="K15" s="17" t="s">
        <v>1</v>
      </c>
      <c r="L15" s="17" t="s">
        <v>0</v>
      </c>
      <c r="M15" s="15">
        <v>45474</v>
      </c>
      <c r="N15" s="15"/>
      <c r="O15" s="14"/>
    </row>
    <row r="16" spans="1:15" s="2" customFormat="1" ht="29" x14ac:dyDescent="0.35">
      <c r="A16" s="20" t="s">
        <v>261</v>
      </c>
      <c r="B16" s="21" t="s">
        <v>733</v>
      </c>
      <c r="C16" s="21" t="s">
        <v>315</v>
      </c>
      <c r="D16" s="21" t="s">
        <v>39</v>
      </c>
      <c r="E16" s="21" t="s">
        <v>260</v>
      </c>
      <c r="F16" s="20" t="s">
        <v>1</v>
      </c>
      <c r="G16" s="27">
        <v>6726.56</v>
      </c>
      <c r="H16" s="19">
        <v>0</v>
      </c>
      <c r="I16" s="18">
        <v>6726.56</v>
      </c>
      <c r="J16" s="18">
        <f>SUM(Table1324[[#This Row],[Opening balance]]+Table1324[[#This Row],[Amount received 24/25]]-Table1324[[#This Row],[Amount spent 24/25]])</f>
        <v>0</v>
      </c>
      <c r="K16" s="16" t="s">
        <v>1</v>
      </c>
      <c r="L16" s="16" t="s">
        <v>0</v>
      </c>
      <c r="M16" s="29">
        <v>42636</v>
      </c>
      <c r="N16" s="29">
        <v>45642</v>
      </c>
      <c r="O16" s="28" t="s">
        <v>199</v>
      </c>
    </row>
    <row r="17" spans="1:15" s="2" customFormat="1" ht="29" x14ac:dyDescent="0.35">
      <c r="A17" s="20" t="s">
        <v>259</v>
      </c>
      <c r="B17" s="21" t="s">
        <v>254</v>
      </c>
      <c r="C17" s="21" t="s">
        <v>254</v>
      </c>
      <c r="D17" s="21" t="s">
        <v>5</v>
      </c>
      <c r="E17" s="21" t="s">
        <v>4</v>
      </c>
      <c r="F17" s="20" t="s">
        <v>1</v>
      </c>
      <c r="G17" s="27">
        <v>52063.95</v>
      </c>
      <c r="H17" s="19">
        <v>0</v>
      </c>
      <c r="I17" s="18">
        <v>0</v>
      </c>
      <c r="J17" s="18">
        <f>SUM(Table1324[[#This Row],[Opening balance]]+Table1324[[#This Row],[Amount received 24/25]]-Table1324[[#This Row],[Amount spent 24/25]])</f>
        <v>52063.95</v>
      </c>
      <c r="K17" s="16" t="s">
        <v>1</v>
      </c>
      <c r="L17" s="16" t="s">
        <v>0</v>
      </c>
      <c r="M17" s="29">
        <v>42817</v>
      </c>
      <c r="N17" s="29"/>
      <c r="O17" s="28"/>
    </row>
    <row r="18" spans="1:15" s="2" customFormat="1" ht="29" x14ac:dyDescent="0.35">
      <c r="A18" s="20" t="s">
        <v>255</v>
      </c>
      <c r="B18" s="21" t="s">
        <v>254</v>
      </c>
      <c r="C18" s="21" t="s">
        <v>254</v>
      </c>
      <c r="D18" s="21" t="s">
        <v>5</v>
      </c>
      <c r="E18" s="21" t="s">
        <v>4</v>
      </c>
      <c r="F18" s="20" t="s">
        <v>1</v>
      </c>
      <c r="G18" s="27">
        <v>5211</v>
      </c>
      <c r="H18" s="19">
        <v>0</v>
      </c>
      <c r="I18" s="18">
        <v>5211</v>
      </c>
      <c r="J18" s="18">
        <f>SUM(Table1324[[#This Row],[Opening balance]]+Table1324[[#This Row],[Amount received 24/25]]-Table1324[[#This Row],[Amount spent 24/25]])</f>
        <v>0</v>
      </c>
      <c r="K18" s="16" t="s">
        <v>1</v>
      </c>
      <c r="L18" s="16" t="s">
        <v>0</v>
      </c>
      <c r="M18" s="29">
        <v>41915</v>
      </c>
      <c r="N18" s="29">
        <v>45743</v>
      </c>
      <c r="O18" s="28" t="s">
        <v>147</v>
      </c>
    </row>
    <row r="19" spans="1:15" s="2" customFormat="1" ht="29" x14ac:dyDescent="0.35">
      <c r="A19" s="20" t="s">
        <v>259</v>
      </c>
      <c r="B19" s="21" t="s">
        <v>254</v>
      </c>
      <c r="C19" s="21" t="s">
        <v>254</v>
      </c>
      <c r="D19" s="22" t="s">
        <v>823</v>
      </c>
      <c r="E19" s="21" t="s">
        <v>17</v>
      </c>
      <c r="F19" s="20" t="s">
        <v>1</v>
      </c>
      <c r="G19" s="27">
        <v>6819.85</v>
      </c>
      <c r="H19" s="19">
        <v>0</v>
      </c>
      <c r="I19" s="27">
        <v>5765.5</v>
      </c>
      <c r="J19" s="18">
        <f>SUM(Table1324[[#This Row],[Opening balance]]+Table1324[[#This Row],[Amount received 24/25]]-Table1324[[#This Row],[Amount spent 24/25]])</f>
        <v>1054.3500000000004</v>
      </c>
      <c r="K19" s="16" t="s">
        <v>1</v>
      </c>
      <c r="L19" s="16" t="s">
        <v>0</v>
      </c>
      <c r="M19" s="29">
        <v>45015</v>
      </c>
      <c r="N19" s="29">
        <v>45712</v>
      </c>
      <c r="O19" s="28" t="s">
        <v>253</v>
      </c>
    </row>
    <row r="20" spans="1:15" s="2" customFormat="1" ht="29" x14ac:dyDescent="0.35">
      <c r="A20" s="20" t="s">
        <v>255</v>
      </c>
      <c r="B20" s="21" t="s">
        <v>254</v>
      </c>
      <c r="C20" s="21" t="s">
        <v>254</v>
      </c>
      <c r="D20" s="22" t="s">
        <v>823</v>
      </c>
      <c r="E20" s="21" t="s">
        <v>17</v>
      </c>
      <c r="F20" s="20" t="s">
        <v>1</v>
      </c>
      <c r="G20" s="27">
        <v>10234.5</v>
      </c>
      <c r="H20" s="19">
        <v>0</v>
      </c>
      <c r="I20" s="27">
        <v>10234.5</v>
      </c>
      <c r="J20" s="18">
        <f>SUM(Table1324[[#This Row],[Opening balance]]+Table1324[[#This Row],[Amount received 24/25]]-Table1324[[#This Row],[Amount spent 24/25]])</f>
        <v>0</v>
      </c>
      <c r="K20" s="16" t="s">
        <v>1</v>
      </c>
      <c r="L20" s="16" t="s">
        <v>0</v>
      </c>
      <c r="M20" s="29">
        <v>41925</v>
      </c>
      <c r="N20" s="29">
        <v>45712</v>
      </c>
      <c r="O20" s="28" t="s">
        <v>253</v>
      </c>
    </row>
    <row r="21" spans="1:15" s="2" customFormat="1" ht="58" x14ac:dyDescent="0.35">
      <c r="A21" s="20" t="s">
        <v>259</v>
      </c>
      <c r="B21" s="21" t="s">
        <v>254</v>
      </c>
      <c r="C21" s="21" t="s">
        <v>254</v>
      </c>
      <c r="D21" s="21" t="s">
        <v>258</v>
      </c>
      <c r="E21" s="21" t="s">
        <v>257</v>
      </c>
      <c r="F21" s="20" t="s">
        <v>1</v>
      </c>
      <c r="G21" s="27">
        <v>193615.27</v>
      </c>
      <c r="H21" s="19">
        <v>0</v>
      </c>
      <c r="I21" s="27">
        <v>193615.27</v>
      </c>
      <c r="J21" s="18">
        <f>SUM(Table1324[[#This Row],[Opening balance]]+Table1324[[#This Row],[Amount received 24/25]]-Table1324[[#This Row],[Amount spent 24/25]])</f>
        <v>0</v>
      </c>
      <c r="K21" s="16" t="s">
        <v>1</v>
      </c>
      <c r="L21" s="16" t="s">
        <v>0</v>
      </c>
      <c r="M21" s="29">
        <v>45015</v>
      </c>
      <c r="N21" s="29">
        <v>45642</v>
      </c>
      <c r="O21" s="28" t="s">
        <v>256</v>
      </c>
    </row>
    <row r="22" spans="1:15" s="2" customFormat="1" ht="29" x14ac:dyDescent="0.35">
      <c r="A22" s="20" t="s">
        <v>252</v>
      </c>
      <c r="B22" s="21" t="s">
        <v>734</v>
      </c>
      <c r="C22" s="21" t="s">
        <v>349</v>
      </c>
      <c r="D22" s="21" t="s">
        <v>5</v>
      </c>
      <c r="E22" s="21" t="s">
        <v>4</v>
      </c>
      <c r="F22" s="20" t="s">
        <v>1</v>
      </c>
      <c r="G22" s="27">
        <v>10819.71</v>
      </c>
      <c r="H22" s="19">
        <v>0</v>
      </c>
      <c r="I22" s="18">
        <v>0</v>
      </c>
      <c r="J22" s="18">
        <f>SUM(Table1324[[#This Row],[Opening balance]]+Table1324[[#This Row],[Amount received 24/25]]-Table1324[[#This Row],[Amount spent 24/25]])</f>
        <v>10819.71</v>
      </c>
      <c r="K22" s="16" t="s">
        <v>1</v>
      </c>
      <c r="L22" s="16" t="s">
        <v>0</v>
      </c>
      <c r="M22" s="29">
        <v>43019</v>
      </c>
      <c r="N22" s="29"/>
      <c r="O22" s="28"/>
    </row>
    <row r="23" spans="1:15" s="2" customFormat="1" ht="43.5" x14ac:dyDescent="0.35">
      <c r="A23" s="20" t="s">
        <v>252</v>
      </c>
      <c r="B23" s="21" t="s">
        <v>734</v>
      </c>
      <c r="C23" s="21" t="s">
        <v>349</v>
      </c>
      <c r="D23" s="21" t="s">
        <v>251</v>
      </c>
      <c r="E23" s="21" t="s">
        <v>250</v>
      </c>
      <c r="F23" s="20" t="s">
        <v>1</v>
      </c>
      <c r="G23" s="27">
        <v>24993.439999999999</v>
      </c>
      <c r="H23" s="19">
        <v>0</v>
      </c>
      <c r="I23" s="18">
        <v>0</v>
      </c>
      <c r="J23" s="18">
        <f>SUM(Table1324[[#This Row],[Opening balance]]+Table1324[[#This Row],[Amount received 24/25]]-Table1324[[#This Row],[Amount spent 24/25]])</f>
        <v>24993.439999999999</v>
      </c>
      <c r="K23" s="16" t="s">
        <v>1</v>
      </c>
      <c r="L23" s="16" t="s">
        <v>91</v>
      </c>
      <c r="M23" s="29">
        <v>43543</v>
      </c>
      <c r="N23" s="29"/>
      <c r="O23" s="28"/>
    </row>
    <row r="24" spans="1:15" s="2" customFormat="1" ht="29" x14ac:dyDescent="0.35">
      <c r="A24" s="20" t="s">
        <v>246</v>
      </c>
      <c r="B24" s="21" t="s">
        <v>697</v>
      </c>
      <c r="C24" s="21" t="s">
        <v>285</v>
      </c>
      <c r="D24" s="21" t="s">
        <v>5</v>
      </c>
      <c r="E24" s="21" t="s">
        <v>4</v>
      </c>
      <c r="F24" s="20" t="s">
        <v>1</v>
      </c>
      <c r="G24" s="27">
        <v>497.46</v>
      </c>
      <c r="H24" s="19">
        <v>0</v>
      </c>
      <c r="I24" s="27">
        <v>497.46</v>
      </c>
      <c r="J24" s="18">
        <f>SUM(Table1324[[#This Row],[Opening balance]]+Table1324[[#This Row],[Amount received 24/25]]-Table1324[[#This Row],[Amount spent 24/25]])</f>
        <v>0</v>
      </c>
      <c r="K24" s="16" t="s">
        <v>1</v>
      </c>
      <c r="L24" s="16" t="s">
        <v>0</v>
      </c>
      <c r="M24" s="29">
        <v>41683</v>
      </c>
      <c r="N24" s="29">
        <v>45743</v>
      </c>
      <c r="O24" s="28" t="s">
        <v>147</v>
      </c>
    </row>
    <row r="25" spans="1:15" s="2" customFormat="1" x14ac:dyDescent="0.35">
      <c r="A25" s="20" t="s">
        <v>246</v>
      </c>
      <c r="B25" s="21" t="s">
        <v>697</v>
      </c>
      <c r="C25" s="21" t="s">
        <v>285</v>
      </c>
      <c r="D25" s="21" t="s">
        <v>249</v>
      </c>
      <c r="E25" s="21" t="s">
        <v>248</v>
      </c>
      <c r="F25" s="20" t="s">
        <v>1</v>
      </c>
      <c r="G25" s="27">
        <v>91.2</v>
      </c>
      <c r="H25" s="19">
        <v>0</v>
      </c>
      <c r="I25" s="27">
        <v>91.2</v>
      </c>
      <c r="J25" s="18">
        <f>SUM(Table1324[[#This Row],[Opening balance]]+Table1324[[#This Row],[Amount received 24/25]]-Table1324[[#This Row],[Amount spent 24/25]])</f>
        <v>0</v>
      </c>
      <c r="K25" s="16" t="s">
        <v>1</v>
      </c>
      <c r="L25" s="16" t="s">
        <v>91</v>
      </c>
      <c r="M25" s="29">
        <v>41683</v>
      </c>
      <c r="N25" s="29">
        <v>45726</v>
      </c>
      <c r="O25" s="28" t="s">
        <v>247</v>
      </c>
    </row>
    <row r="26" spans="1:15" s="2" customFormat="1" x14ac:dyDescent="0.35">
      <c r="A26" s="20" t="s">
        <v>246</v>
      </c>
      <c r="B26" s="21" t="s">
        <v>697</v>
      </c>
      <c r="C26" s="21" t="s">
        <v>285</v>
      </c>
      <c r="D26" s="21" t="s">
        <v>39</v>
      </c>
      <c r="E26" s="21" t="s">
        <v>245</v>
      </c>
      <c r="F26" s="20" t="s">
        <v>1</v>
      </c>
      <c r="G26" s="27">
        <v>128.99</v>
      </c>
      <c r="H26" s="19">
        <v>0</v>
      </c>
      <c r="I26" s="18">
        <v>0</v>
      </c>
      <c r="J26" s="18">
        <f>SUM(Table1324[[#This Row],[Opening balance]]+Table1324[[#This Row],[Amount received 24/25]]-Table1324[[#This Row],[Amount spent 24/25]])</f>
        <v>128.99</v>
      </c>
      <c r="K26" s="16" t="s">
        <v>1</v>
      </c>
      <c r="L26" s="16" t="s">
        <v>0</v>
      </c>
      <c r="M26" s="29">
        <v>41683</v>
      </c>
      <c r="N26" s="29"/>
      <c r="O26" s="28"/>
    </row>
    <row r="27" spans="1:15" s="2" customFormat="1" ht="29" x14ac:dyDescent="0.35">
      <c r="A27" s="20" t="s">
        <v>244</v>
      </c>
      <c r="B27" s="21" t="s">
        <v>698</v>
      </c>
      <c r="C27" s="21" t="s">
        <v>315</v>
      </c>
      <c r="D27" s="21" t="s">
        <v>5</v>
      </c>
      <c r="E27" s="21" t="s">
        <v>4</v>
      </c>
      <c r="F27" s="20" t="s">
        <v>1</v>
      </c>
      <c r="G27" s="27">
        <v>1844</v>
      </c>
      <c r="H27" s="19">
        <v>0</v>
      </c>
      <c r="I27" s="27">
        <v>1844</v>
      </c>
      <c r="J27" s="18">
        <f>SUM(Table1324[[#This Row],[Opening balance]]+Table1324[[#This Row],[Amount received 24/25]]-Table1324[[#This Row],[Amount spent 24/25]])</f>
        <v>0</v>
      </c>
      <c r="K27" s="16" t="s">
        <v>1</v>
      </c>
      <c r="L27" s="16" t="s">
        <v>0</v>
      </c>
      <c r="M27" s="29">
        <v>41723</v>
      </c>
      <c r="N27" s="29">
        <v>45743</v>
      </c>
      <c r="O27" s="28" t="s">
        <v>147</v>
      </c>
    </row>
    <row r="28" spans="1:15" s="2" customFormat="1" ht="29" x14ac:dyDescent="0.35">
      <c r="A28" s="20" t="s">
        <v>244</v>
      </c>
      <c r="B28" s="21" t="s">
        <v>698</v>
      </c>
      <c r="C28" s="21" t="s">
        <v>315</v>
      </c>
      <c r="D28" s="21" t="s">
        <v>39</v>
      </c>
      <c r="E28" s="21" t="s">
        <v>243</v>
      </c>
      <c r="F28" s="20" t="s">
        <v>1</v>
      </c>
      <c r="G28" s="27">
        <v>46701</v>
      </c>
      <c r="H28" s="19">
        <v>0</v>
      </c>
      <c r="I28" s="18">
        <v>46701</v>
      </c>
      <c r="J28" s="18">
        <f>SUM(Table1324[[#This Row],[Opening balance]]+Table1324[[#This Row],[Amount received 24/25]]-Table1324[[#This Row],[Amount spent 24/25]])</f>
        <v>0</v>
      </c>
      <c r="K28" s="16" t="s">
        <v>76</v>
      </c>
      <c r="L28" s="16" t="s">
        <v>0</v>
      </c>
      <c r="M28" s="29">
        <v>41723</v>
      </c>
      <c r="N28" s="29">
        <v>45642</v>
      </c>
      <c r="O28" s="28" t="s">
        <v>199</v>
      </c>
    </row>
    <row r="29" spans="1:15" s="2" customFormat="1" ht="33.65" customHeight="1" x14ac:dyDescent="0.35">
      <c r="A29" s="20" t="s">
        <v>241</v>
      </c>
      <c r="B29" s="21" t="s">
        <v>735</v>
      </c>
      <c r="C29" s="21" t="s">
        <v>572</v>
      </c>
      <c r="D29" s="21" t="s">
        <v>5</v>
      </c>
      <c r="E29" s="21" t="s">
        <v>4</v>
      </c>
      <c r="F29" s="20" t="s">
        <v>1</v>
      </c>
      <c r="G29" s="27">
        <v>1668.13</v>
      </c>
      <c r="H29" s="19">
        <v>0</v>
      </c>
      <c r="I29" s="27">
        <v>1668.13</v>
      </c>
      <c r="J29" s="18">
        <f>SUM(Table1324[[#This Row],[Opening balance]]+Table1324[[#This Row],[Amount received 24/25]]-Table1324[[#This Row],[Amount spent 24/25]])</f>
        <v>0</v>
      </c>
      <c r="K29" s="16" t="s">
        <v>1</v>
      </c>
      <c r="L29" s="16" t="s">
        <v>0</v>
      </c>
      <c r="M29" s="29">
        <v>42599</v>
      </c>
      <c r="N29" s="29">
        <v>45743</v>
      </c>
      <c r="O29" s="28" t="s">
        <v>147</v>
      </c>
    </row>
    <row r="30" spans="1:15" s="2" customFormat="1" ht="29" x14ac:dyDescent="0.35">
      <c r="A30" s="20" t="s">
        <v>241</v>
      </c>
      <c r="B30" s="21" t="s">
        <v>735</v>
      </c>
      <c r="C30" s="21" t="s">
        <v>572</v>
      </c>
      <c r="D30" s="22" t="s">
        <v>108</v>
      </c>
      <c r="E30" s="21" t="s">
        <v>242</v>
      </c>
      <c r="F30" s="20" t="s">
        <v>1</v>
      </c>
      <c r="G30" s="27">
        <v>250819.48</v>
      </c>
      <c r="H30" s="19">
        <v>0</v>
      </c>
      <c r="I30" s="27">
        <v>250819.48</v>
      </c>
      <c r="J30" s="18">
        <f>SUM(Table1324[[#This Row],[Opening balance]]+Table1324[[#This Row],[Amount received 24/25]]-Table1324[[#This Row],[Amount spent 24/25]])</f>
        <v>0</v>
      </c>
      <c r="K30" s="16" t="s">
        <v>1</v>
      </c>
      <c r="L30" s="16" t="s">
        <v>0</v>
      </c>
      <c r="M30" s="29">
        <v>42914</v>
      </c>
      <c r="N30" s="29">
        <v>45721</v>
      </c>
      <c r="O30" s="28" t="s">
        <v>832</v>
      </c>
    </row>
    <row r="31" spans="1:15" s="2" customFormat="1" x14ac:dyDescent="0.35">
      <c r="A31" s="20" t="s">
        <v>241</v>
      </c>
      <c r="B31" s="21" t="s">
        <v>735</v>
      </c>
      <c r="C31" s="21" t="s">
        <v>572</v>
      </c>
      <c r="D31" s="21" t="s">
        <v>73</v>
      </c>
      <c r="E31" s="21" t="s">
        <v>240</v>
      </c>
      <c r="F31" s="20" t="s">
        <v>1</v>
      </c>
      <c r="G31" s="27">
        <v>9685.9599999999991</v>
      </c>
      <c r="H31" s="19">
        <v>0</v>
      </c>
      <c r="I31" s="27">
        <v>9685.9599999999991</v>
      </c>
      <c r="J31" s="18">
        <f>SUM(Table1324[[#This Row],[Opening balance]]+Table1324[[#This Row],[Amount received 24/25]]-Table1324[[#This Row],[Amount spent 24/25]])</f>
        <v>0</v>
      </c>
      <c r="K31" s="16" t="s">
        <v>1</v>
      </c>
      <c r="L31" s="16" t="s">
        <v>0</v>
      </c>
      <c r="M31" s="29">
        <v>43199</v>
      </c>
      <c r="N31" s="29">
        <v>45726</v>
      </c>
      <c r="O31" s="28" t="s">
        <v>830</v>
      </c>
    </row>
    <row r="32" spans="1:15" s="2" customFormat="1" ht="44.15" customHeight="1" x14ac:dyDescent="0.35">
      <c r="A32" s="16" t="s">
        <v>239</v>
      </c>
      <c r="B32" s="21" t="s">
        <v>736</v>
      </c>
      <c r="C32" s="21" t="s">
        <v>346</v>
      </c>
      <c r="D32" s="21" t="s">
        <v>238</v>
      </c>
      <c r="E32" s="21" t="s">
        <v>237</v>
      </c>
      <c r="F32" s="20" t="s">
        <v>1</v>
      </c>
      <c r="G32" s="27">
        <v>570</v>
      </c>
      <c r="H32" s="19">
        <v>0</v>
      </c>
      <c r="I32" s="18">
        <v>0</v>
      </c>
      <c r="J32" s="18">
        <f>SUM(Table1324[[#This Row],[Opening balance]]+Table1324[[#This Row],[Amount received 24/25]]-Table1324[[#This Row],[Amount spent 24/25]])</f>
        <v>570</v>
      </c>
      <c r="K32" s="16" t="s">
        <v>1</v>
      </c>
      <c r="L32" s="16" t="s">
        <v>0</v>
      </c>
      <c r="M32" s="29">
        <v>41584</v>
      </c>
      <c r="N32" s="29"/>
      <c r="O32" s="28"/>
    </row>
    <row r="33" spans="1:15" s="2" customFormat="1" ht="72.5" x14ac:dyDescent="0.35">
      <c r="A33" s="20" t="s">
        <v>236</v>
      </c>
      <c r="B33" s="21" t="s">
        <v>123</v>
      </c>
      <c r="C33" s="21" t="s">
        <v>123</v>
      </c>
      <c r="D33" s="21" t="s">
        <v>39</v>
      </c>
      <c r="E33" s="21" t="s">
        <v>235</v>
      </c>
      <c r="F33" s="20" t="s">
        <v>1</v>
      </c>
      <c r="G33" s="27">
        <v>69680.899999999994</v>
      </c>
      <c r="H33" s="19">
        <v>0</v>
      </c>
      <c r="I33" s="18">
        <v>0</v>
      </c>
      <c r="J33" s="18">
        <f>SUM(Table1324[[#This Row],[Opening balance]]+Table1324[[#This Row],[Amount received 24/25]]-Table1324[[#This Row],[Amount spent 24/25]])</f>
        <v>69680.899999999994</v>
      </c>
      <c r="K33" s="16" t="s">
        <v>76</v>
      </c>
      <c r="L33" s="16" t="s">
        <v>0</v>
      </c>
      <c r="M33" s="29">
        <v>42675</v>
      </c>
      <c r="N33" s="29"/>
      <c r="O33" s="28"/>
    </row>
    <row r="34" spans="1:15" s="2" customFormat="1" ht="72.5" x14ac:dyDescent="0.35">
      <c r="A34" s="20" t="s">
        <v>236</v>
      </c>
      <c r="B34" s="21" t="s">
        <v>123</v>
      </c>
      <c r="C34" s="21" t="s">
        <v>123</v>
      </c>
      <c r="D34" s="21" t="s">
        <v>73</v>
      </c>
      <c r="E34" s="21" t="s">
        <v>235</v>
      </c>
      <c r="F34" s="20" t="s">
        <v>1</v>
      </c>
      <c r="G34" s="27">
        <v>57765.58</v>
      </c>
      <c r="H34" s="19">
        <v>0</v>
      </c>
      <c r="I34" s="18">
        <v>0</v>
      </c>
      <c r="J34" s="18">
        <f>SUM(Table1324[[#This Row],[Opening balance]]+Table1324[[#This Row],[Amount received 24/25]]-Table1324[[#This Row],[Amount spent 24/25]])</f>
        <v>57765.58</v>
      </c>
      <c r="K34" s="16" t="s">
        <v>76</v>
      </c>
      <c r="L34" s="16" t="s">
        <v>0</v>
      </c>
      <c r="M34" s="29">
        <v>42675</v>
      </c>
      <c r="N34" s="29"/>
      <c r="O34" s="28"/>
    </row>
    <row r="35" spans="1:15" s="2" customFormat="1" ht="29" x14ac:dyDescent="0.35">
      <c r="A35" s="20" t="s">
        <v>234</v>
      </c>
      <c r="B35" s="21" t="s">
        <v>989</v>
      </c>
      <c r="C35" s="21" t="s">
        <v>285</v>
      </c>
      <c r="D35" s="21" t="s">
        <v>5</v>
      </c>
      <c r="E35" s="21" t="s">
        <v>4</v>
      </c>
      <c r="F35" s="20" t="s">
        <v>1</v>
      </c>
      <c r="G35" s="27">
        <v>1077.23</v>
      </c>
      <c r="H35" s="19">
        <v>0</v>
      </c>
      <c r="I35" s="27">
        <v>1077.23</v>
      </c>
      <c r="J35" s="18">
        <f>SUM(Table1324[[#This Row],[Opening balance]]+Table1324[[#This Row],[Amount received 24/25]]-Table1324[[#This Row],[Amount spent 24/25]])</f>
        <v>0</v>
      </c>
      <c r="K35" s="16" t="s">
        <v>1</v>
      </c>
      <c r="L35" s="16" t="s">
        <v>0</v>
      </c>
      <c r="M35" s="29">
        <v>43419</v>
      </c>
      <c r="N35" s="29">
        <v>45743</v>
      </c>
      <c r="O35" s="28" t="s">
        <v>147</v>
      </c>
    </row>
    <row r="36" spans="1:15" s="2" customFormat="1" ht="29" x14ac:dyDescent="0.35">
      <c r="A36" s="20" t="s">
        <v>234</v>
      </c>
      <c r="B36" s="21" t="s">
        <v>989</v>
      </c>
      <c r="C36" s="21" t="s">
        <v>285</v>
      </c>
      <c r="D36" s="21" t="s">
        <v>39</v>
      </c>
      <c r="E36" s="21" t="s">
        <v>233</v>
      </c>
      <c r="F36" s="20" t="s">
        <v>1</v>
      </c>
      <c r="G36" s="27">
        <v>14332.45</v>
      </c>
      <c r="H36" s="19">
        <v>0</v>
      </c>
      <c r="I36" s="18">
        <v>14332.45</v>
      </c>
      <c r="J36" s="18">
        <f>SUM(Table1324[[#This Row],[Opening balance]]+Table1324[[#This Row],[Amount received 24/25]]-Table1324[[#This Row],[Amount spent 24/25]])</f>
        <v>0</v>
      </c>
      <c r="K36" s="16" t="s">
        <v>76</v>
      </c>
      <c r="L36" s="16" t="s">
        <v>0</v>
      </c>
      <c r="M36" s="29">
        <v>43419</v>
      </c>
      <c r="N36" s="29">
        <v>45642</v>
      </c>
      <c r="O36" s="28" t="s">
        <v>199</v>
      </c>
    </row>
    <row r="37" spans="1:15" s="2" customFormat="1" ht="49.5" customHeight="1" x14ac:dyDescent="0.35">
      <c r="A37" s="20" t="s">
        <v>232</v>
      </c>
      <c r="B37" s="21" t="s">
        <v>737</v>
      </c>
      <c r="C37" s="21" t="s">
        <v>315</v>
      </c>
      <c r="D37" s="21" t="s">
        <v>5</v>
      </c>
      <c r="E37" s="21" t="s">
        <v>4</v>
      </c>
      <c r="F37" s="20" t="s">
        <v>1</v>
      </c>
      <c r="G37" s="27">
        <v>693</v>
      </c>
      <c r="H37" s="19">
        <v>0</v>
      </c>
      <c r="I37" s="27">
        <v>693</v>
      </c>
      <c r="J37" s="18">
        <f>SUM(Table1324[[#This Row],[Opening balance]]+Table1324[[#This Row],[Amount received 24/25]]-Table1324[[#This Row],[Amount spent 24/25]])</f>
        <v>0</v>
      </c>
      <c r="K37" s="16" t="s">
        <v>1</v>
      </c>
      <c r="L37" s="16" t="s">
        <v>0</v>
      </c>
      <c r="M37" s="29">
        <v>41591</v>
      </c>
      <c r="N37" s="29">
        <v>45743</v>
      </c>
      <c r="O37" s="28" t="s">
        <v>147</v>
      </c>
    </row>
    <row r="38" spans="1:15" s="2" customFormat="1" ht="40.5" customHeight="1" x14ac:dyDescent="0.35">
      <c r="A38" s="20" t="s">
        <v>231</v>
      </c>
      <c r="B38" s="21" t="s">
        <v>230</v>
      </c>
      <c r="C38" s="21" t="s">
        <v>346</v>
      </c>
      <c r="D38" s="21" t="s">
        <v>5</v>
      </c>
      <c r="E38" s="21" t="s">
        <v>4</v>
      </c>
      <c r="F38" s="20" t="s">
        <v>1</v>
      </c>
      <c r="G38" s="27">
        <v>11647.35</v>
      </c>
      <c r="H38" s="19">
        <v>0</v>
      </c>
      <c r="I38" s="18">
        <v>0</v>
      </c>
      <c r="J38" s="18">
        <f>SUM(Table1324[[#This Row],[Opening balance]]+Table1324[[#This Row],[Amount received 24/25]]-Table1324[[#This Row],[Amount spent 24/25]])</f>
        <v>11647.35</v>
      </c>
      <c r="K38" s="16" t="s">
        <v>1</v>
      </c>
      <c r="L38" s="16" t="s">
        <v>0</v>
      </c>
      <c r="M38" s="29">
        <v>43537</v>
      </c>
      <c r="N38" s="29"/>
      <c r="O38" s="28"/>
    </row>
    <row r="39" spans="1:15" s="2" customFormat="1" ht="29" x14ac:dyDescent="0.35">
      <c r="A39" s="20" t="s">
        <v>227</v>
      </c>
      <c r="B39" s="21" t="s">
        <v>738</v>
      </c>
      <c r="C39" s="21" t="s">
        <v>582</v>
      </c>
      <c r="D39" s="21" t="s">
        <v>229</v>
      </c>
      <c r="E39" s="21" t="s">
        <v>228</v>
      </c>
      <c r="F39" s="20" t="s">
        <v>1</v>
      </c>
      <c r="G39" s="27">
        <v>267842.82</v>
      </c>
      <c r="H39" s="19">
        <v>0</v>
      </c>
      <c r="I39" s="18">
        <v>0</v>
      </c>
      <c r="J39" s="18">
        <f>SUM(Table1324[[#This Row],[Opening balance]]+Table1324[[#This Row],[Amount received 24/25]]-Table1324[[#This Row],[Amount spent 24/25]])</f>
        <v>267842.82</v>
      </c>
      <c r="K39" s="16" t="s">
        <v>1</v>
      </c>
      <c r="L39" s="16" t="s">
        <v>0</v>
      </c>
      <c r="M39" s="29">
        <v>43088</v>
      </c>
      <c r="N39" s="29"/>
      <c r="O39" s="28"/>
    </row>
    <row r="40" spans="1:15" s="2" customFormat="1" ht="29" x14ac:dyDescent="0.35">
      <c r="A40" s="20" t="s">
        <v>227</v>
      </c>
      <c r="B40" s="21" t="s">
        <v>738</v>
      </c>
      <c r="C40" s="21" t="s">
        <v>582</v>
      </c>
      <c r="D40" s="21" t="s">
        <v>5</v>
      </c>
      <c r="E40" s="21" t="s">
        <v>4</v>
      </c>
      <c r="F40" s="20" t="s">
        <v>1</v>
      </c>
      <c r="G40" s="27">
        <v>6042.13</v>
      </c>
      <c r="H40" s="19">
        <v>0</v>
      </c>
      <c r="I40" s="27">
        <v>6042.13</v>
      </c>
      <c r="J40" s="18">
        <f>SUM(Table1324[[#This Row],[Opening balance]]+Table1324[[#This Row],[Amount received 24/25]]-Table1324[[#This Row],[Amount spent 24/25]])</f>
        <v>0</v>
      </c>
      <c r="K40" s="16" t="s">
        <v>1</v>
      </c>
      <c r="L40" s="16" t="s">
        <v>0</v>
      </c>
      <c r="M40" s="29">
        <v>42557</v>
      </c>
      <c r="N40" s="29">
        <v>45743</v>
      </c>
      <c r="O40" s="28" t="s">
        <v>147</v>
      </c>
    </row>
    <row r="41" spans="1:15" s="2" customFormat="1" ht="62.5" customHeight="1" x14ac:dyDescent="0.35">
      <c r="A41" s="20" t="s">
        <v>227</v>
      </c>
      <c r="B41" s="21" t="s">
        <v>738</v>
      </c>
      <c r="C41" s="21" t="s">
        <v>582</v>
      </c>
      <c r="D41" s="21" t="s">
        <v>73</v>
      </c>
      <c r="E41" s="21" t="s">
        <v>996</v>
      </c>
      <c r="F41" s="20" t="s">
        <v>1</v>
      </c>
      <c r="G41" s="27">
        <v>34050.080000000002</v>
      </c>
      <c r="H41" s="19">
        <v>0</v>
      </c>
      <c r="I41" s="18">
        <v>0</v>
      </c>
      <c r="J41" s="18">
        <f>SUM(Table1324[[#This Row],[Opening balance]]+Table1324[[#This Row],[Amount received 24/25]]-Table1324[[#This Row],[Amount spent 24/25]])</f>
        <v>34050.080000000002</v>
      </c>
      <c r="K41" s="16" t="s">
        <v>76</v>
      </c>
      <c r="L41" s="16" t="s">
        <v>0</v>
      </c>
      <c r="M41" s="29">
        <v>43195</v>
      </c>
      <c r="N41" s="29"/>
      <c r="O41" s="28"/>
    </row>
    <row r="42" spans="1:15" s="2" customFormat="1" ht="29" x14ac:dyDescent="0.35">
      <c r="A42" s="17" t="s">
        <v>226</v>
      </c>
      <c r="B42" s="22" t="s">
        <v>225</v>
      </c>
      <c r="C42" s="22" t="s">
        <v>328</v>
      </c>
      <c r="D42" s="22" t="s">
        <v>5</v>
      </c>
      <c r="E42" s="21" t="s">
        <v>4</v>
      </c>
      <c r="F42" s="20" t="s">
        <v>1</v>
      </c>
      <c r="G42" s="19">
        <v>4537.7299999999996</v>
      </c>
      <c r="H42" s="19">
        <v>0</v>
      </c>
      <c r="I42" s="19">
        <v>0</v>
      </c>
      <c r="J42" s="18">
        <f>SUM(Table1324[[#This Row],[Opening balance]]+Table1324[[#This Row],[Amount received 24/25]]-Table1324[[#This Row],[Amount spent 24/25]])</f>
        <v>4537.7299999999996</v>
      </c>
      <c r="K42" s="17" t="s">
        <v>1</v>
      </c>
      <c r="L42" s="17" t="s">
        <v>0</v>
      </c>
      <c r="M42" s="15">
        <v>45229</v>
      </c>
      <c r="N42" s="15"/>
      <c r="O42" s="14"/>
    </row>
    <row r="43" spans="1:15" s="2" customFormat="1" ht="29" x14ac:dyDescent="0.35">
      <c r="A43" s="16" t="s">
        <v>224</v>
      </c>
      <c r="B43" s="21" t="s">
        <v>831</v>
      </c>
      <c r="C43" s="23" t="s">
        <v>315</v>
      </c>
      <c r="D43" s="21" t="s">
        <v>73</v>
      </c>
      <c r="E43" s="21" t="s">
        <v>223</v>
      </c>
      <c r="F43" s="20" t="s">
        <v>1</v>
      </c>
      <c r="G43" s="27">
        <v>6008.94</v>
      </c>
      <c r="H43" s="19">
        <v>0</v>
      </c>
      <c r="I43" s="18">
        <v>0</v>
      </c>
      <c r="J43" s="18">
        <f>SUM(Table1324[[#This Row],[Opening balance]]+Table1324[[#This Row],[Amount received 24/25]]-Table1324[[#This Row],[Amount spent 24/25]])</f>
        <v>6008.94</v>
      </c>
      <c r="K43" s="16" t="s">
        <v>1</v>
      </c>
      <c r="L43" s="16" t="s">
        <v>0</v>
      </c>
      <c r="M43" s="29">
        <v>43307</v>
      </c>
      <c r="N43" s="29"/>
      <c r="O43" s="28"/>
    </row>
    <row r="44" spans="1:15" s="2" customFormat="1" ht="29" x14ac:dyDescent="0.35">
      <c r="A44" s="20" t="s">
        <v>222</v>
      </c>
      <c r="B44" s="21" t="s">
        <v>739</v>
      </c>
      <c r="C44" s="21" t="s">
        <v>498</v>
      </c>
      <c r="D44" s="21" t="s">
        <v>5</v>
      </c>
      <c r="E44" s="21" t="s">
        <v>4</v>
      </c>
      <c r="F44" s="20" t="s">
        <v>1</v>
      </c>
      <c r="G44" s="27">
        <v>2410.23</v>
      </c>
      <c r="H44" s="19">
        <v>0</v>
      </c>
      <c r="I44" s="18">
        <v>0</v>
      </c>
      <c r="J44" s="18">
        <f>SUM(Table1324[[#This Row],[Opening balance]]+Table1324[[#This Row],[Amount received 24/25]]-Table1324[[#This Row],[Amount spent 24/25]])</f>
        <v>2410.23</v>
      </c>
      <c r="K44" s="16" t="s">
        <v>1</v>
      </c>
      <c r="L44" s="16" t="s">
        <v>0</v>
      </c>
      <c r="M44" s="29">
        <v>43896</v>
      </c>
      <c r="N44" s="29"/>
      <c r="O44" s="28"/>
    </row>
    <row r="45" spans="1:15" s="2" customFormat="1" x14ac:dyDescent="0.35">
      <c r="A45" s="20" t="s">
        <v>222</v>
      </c>
      <c r="B45" s="21" t="s">
        <v>739</v>
      </c>
      <c r="C45" s="21" t="s">
        <v>569</v>
      </c>
      <c r="D45" s="22" t="s">
        <v>108</v>
      </c>
      <c r="E45" s="21" t="s">
        <v>221</v>
      </c>
      <c r="F45" s="20" t="s">
        <v>1</v>
      </c>
      <c r="G45" s="27">
        <v>328526.81</v>
      </c>
      <c r="H45" s="19">
        <v>0</v>
      </c>
      <c r="I45" s="18">
        <v>0</v>
      </c>
      <c r="J45" s="18">
        <f>SUM(Table1324[[#This Row],[Opening balance]]+Table1324[[#This Row],[Amount received 24/25]]-Table1324[[#This Row],[Amount spent 24/25]])</f>
        <v>328526.81</v>
      </c>
      <c r="K45" s="16" t="s">
        <v>76</v>
      </c>
      <c r="L45" s="16" t="s">
        <v>0</v>
      </c>
      <c r="M45" s="29">
        <v>43896</v>
      </c>
      <c r="N45" s="29"/>
      <c r="O45" s="28"/>
    </row>
    <row r="46" spans="1:15" s="2" customFormat="1" ht="43.5" x14ac:dyDescent="0.35">
      <c r="A46" s="20" t="s">
        <v>220</v>
      </c>
      <c r="B46" s="21" t="s">
        <v>859</v>
      </c>
      <c r="C46" s="21" t="s">
        <v>569</v>
      </c>
      <c r="D46" s="22" t="s">
        <v>108</v>
      </c>
      <c r="E46" s="21" t="s">
        <v>997</v>
      </c>
      <c r="F46" s="20" t="s">
        <v>1</v>
      </c>
      <c r="G46" s="27">
        <v>75947.850000000006</v>
      </c>
      <c r="H46" s="19">
        <v>0</v>
      </c>
      <c r="I46" s="18">
        <v>0</v>
      </c>
      <c r="J46" s="18">
        <f>SUM(Table1324[[#This Row],[Opening balance]]+Table1324[[#This Row],[Amount received 24/25]]-Table1324[[#This Row],[Amount spent 24/25]])</f>
        <v>75947.850000000006</v>
      </c>
      <c r="K46" s="16" t="s">
        <v>76</v>
      </c>
      <c r="L46" s="16" t="s">
        <v>0</v>
      </c>
      <c r="M46" s="31">
        <v>44106</v>
      </c>
      <c r="N46" s="31"/>
      <c r="O46" s="35"/>
    </row>
    <row r="47" spans="1:15" s="2" customFormat="1" ht="29" x14ac:dyDescent="0.35">
      <c r="A47" s="20" t="s">
        <v>220</v>
      </c>
      <c r="B47" s="21" t="s">
        <v>859</v>
      </c>
      <c r="C47" s="21" t="s">
        <v>569</v>
      </c>
      <c r="D47" s="21" t="s">
        <v>5</v>
      </c>
      <c r="E47" s="21" t="s">
        <v>4</v>
      </c>
      <c r="F47" s="20" t="s">
        <v>1</v>
      </c>
      <c r="G47" s="27">
        <v>1351.15</v>
      </c>
      <c r="H47" s="19">
        <v>0</v>
      </c>
      <c r="I47" s="27">
        <v>1351.15</v>
      </c>
      <c r="J47" s="18">
        <f>SUM(Table1324[[#This Row],[Opening balance]]+Table1324[[#This Row],[Amount received 24/25]]-Table1324[[#This Row],[Amount spent 24/25]])</f>
        <v>0</v>
      </c>
      <c r="K47" s="16" t="s">
        <v>1</v>
      </c>
      <c r="L47" s="16" t="s">
        <v>0</v>
      </c>
      <c r="M47" s="29">
        <v>42920</v>
      </c>
      <c r="N47" s="29">
        <v>45743</v>
      </c>
      <c r="O47" s="28" t="s">
        <v>147</v>
      </c>
    </row>
    <row r="48" spans="1:15" s="2" customFormat="1" ht="40.5" customHeight="1" x14ac:dyDescent="0.35">
      <c r="A48" s="17" t="s">
        <v>219</v>
      </c>
      <c r="B48" s="22" t="s">
        <v>740</v>
      </c>
      <c r="C48" s="22" t="s">
        <v>285</v>
      </c>
      <c r="D48" s="22" t="s">
        <v>5</v>
      </c>
      <c r="E48" s="21" t="s">
        <v>4</v>
      </c>
      <c r="F48" s="20" t="s">
        <v>1</v>
      </c>
      <c r="G48" s="19">
        <v>2039.83</v>
      </c>
      <c r="H48" s="19">
        <v>0</v>
      </c>
      <c r="I48" s="19">
        <v>0</v>
      </c>
      <c r="J48" s="18">
        <f>SUM(Table1324[[#This Row],[Opening balance]]+Table1324[[#This Row],[Amount received 24/25]]-Table1324[[#This Row],[Amount spent 24/25]])</f>
        <v>2039.83</v>
      </c>
      <c r="K48" s="17" t="s">
        <v>1</v>
      </c>
      <c r="L48" s="17" t="s">
        <v>0</v>
      </c>
      <c r="M48" s="15">
        <v>45131</v>
      </c>
      <c r="N48" s="15"/>
      <c r="O48" s="14"/>
    </row>
    <row r="49" spans="1:15" s="2" customFormat="1" ht="29" x14ac:dyDescent="0.35">
      <c r="A49" s="20" t="s">
        <v>218</v>
      </c>
      <c r="B49" s="21" t="s">
        <v>741</v>
      </c>
      <c r="C49" s="21" t="s">
        <v>315</v>
      </c>
      <c r="D49" s="21" t="s">
        <v>39</v>
      </c>
      <c r="E49" s="21" t="s">
        <v>217</v>
      </c>
      <c r="F49" s="20" t="s">
        <v>1</v>
      </c>
      <c r="G49" s="27">
        <v>6482.95</v>
      </c>
      <c r="H49" s="19">
        <v>0</v>
      </c>
      <c r="I49" s="18">
        <v>0</v>
      </c>
      <c r="J49" s="18">
        <f>SUM(Table1324[[#This Row],[Opening balance]]+Table1324[[#This Row],[Amount received 24/25]]-Table1324[[#This Row],[Amount spent 24/25]])</f>
        <v>6482.95</v>
      </c>
      <c r="K49" s="16" t="s">
        <v>1</v>
      </c>
      <c r="L49" s="16" t="s">
        <v>0</v>
      </c>
      <c r="M49" s="29">
        <v>42775</v>
      </c>
      <c r="N49" s="29"/>
      <c r="O49" s="28"/>
    </row>
    <row r="50" spans="1:15" s="2" customFormat="1" ht="29" x14ac:dyDescent="0.35">
      <c r="A50" s="20" t="s">
        <v>216</v>
      </c>
      <c r="B50" s="21" t="s">
        <v>742</v>
      </c>
      <c r="C50" s="21" t="s">
        <v>699</v>
      </c>
      <c r="D50" s="21" t="s">
        <v>5</v>
      </c>
      <c r="E50" s="21" t="s">
        <v>4</v>
      </c>
      <c r="F50" s="20" t="s">
        <v>1</v>
      </c>
      <c r="G50" s="27">
        <v>2172.48</v>
      </c>
      <c r="H50" s="19">
        <v>0</v>
      </c>
      <c r="I50" s="27">
        <v>2172.48</v>
      </c>
      <c r="J50" s="18">
        <f>SUM(Table1324[[#This Row],[Opening balance]]+Table1324[[#This Row],[Amount received 24/25]]-Table1324[[#This Row],[Amount spent 24/25]])</f>
        <v>0</v>
      </c>
      <c r="K50" s="16" t="s">
        <v>1</v>
      </c>
      <c r="L50" s="16" t="s">
        <v>0</v>
      </c>
      <c r="M50" s="29">
        <v>43071</v>
      </c>
      <c r="N50" s="29">
        <v>45743</v>
      </c>
      <c r="O50" s="28" t="s">
        <v>147</v>
      </c>
    </row>
    <row r="51" spans="1:15" s="2" customFormat="1" ht="29" x14ac:dyDescent="0.35">
      <c r="A51" s="20" t="s">
        <v>215</v>
      </c>
      <c r="B51" s="21" t="s">
        <v>743</v>
      </c>
      <c r="C51" s="21" t="s">
        <v>417</v>
      </c>
      <c r="D51" s="22" t="s">
        <v>108</v>
      </c>
      <c r="E51" s="21" t="s">
        <v>214</v>
      </c>
      <c r="F51" s="20" t="s">
        <v>1</v>
      </c>
      <c r="G51" s="27">
        <v>122127.69</v>
      </c>
      <c r="H51" s="19">
        <v>0</v>
      </c>
      <c r="I51" s="18">
        <v>122127.69</v>
      </c>
      <c r="J51" s="18">
        <f>SUM(Table1324[[#This Row],[Opening balance]]+Table1324[[#This Row],[Amount received 24/25]]-Table1324[[#This Row],[Amount spent 24/25]])</f>
        <v>0</v>
      </c>
      <c r="K51" s="16" t="s">
        <v>76</v>
      </c>
      <c r="L51" s="16" t="s">
        <v>0</v>
      </c>
      <c r="M51" s="29">
        <v>43735</v>
      </c>
      <c r="N51" s="29">
        <v>45433</v>
      </c>
      <c r="O51" s="28" t="s">
        <v>1100</v>
      </c>
    </row>
    <row r="52" spans="1:15" s="2" customFormat="1" ht="29" x14ac:dyDescent="0.35">
      <c r="A52" s="20" t="s">
        <v>212</v>
      </c>
      <c r="B52" s="22" t="s">
        <v>213</v>
      </c>
      <c r="C52" s="22" t="s">
        <v>315</v>
      </c>
      <c r="D52" s="21" t="s">
        <v>5</v>
      </c>
      <c r="E52" s="21" t="s">
        <v>4</v>
      </c>
      <c r="F52" s="20" t="s">
        <v>1</v>
      </c>
      <c r="G52" s="27">
        <v>6931.4</v>
      </c>
      <c r="H52" s="19">
        <v>0</v>
      </c>
      <c r="I52" s="18">
        <v>0</v>
      </c>
      <c r="J52" s="18">
        <f>SUM(Table1324[[#This Row],[Opening balance]]+Table1324[[#This Row],[Amount received 24/25]]-Table1324[[#This Row],[Amount spent 24/25]])</f>
        <v>6931.4</v>
      </c>
      <c r="K52" s="16" t="s">
        <v>1</v>
      </c>
      <c r="L52" s="16" t="s">
        <v>0</v>
      </c>
      <c r="M52" s="29">
        <v>44137</v>
      </c>
      <c r="N52" s="29"/>
      <c r="O52" s="28"/>
    </row>
    <row r="53" spans="1:15" s="2" customFormat="1" x14ac:dyDescent="0.35">
      <c r="A53" s="17" t="s">
        <v>212</v>
      </c>
      <c r="B53" s="22" t="s">
        <v>213</v>
      </c>
      <c r="C53" s="22" t="s">
        <v>315</v>
      </c>
      <c r="D53" s="22" t="s">
        <v>108</v>
      </c>
      <c r="E53" s="22" t="s">
        <v>210</v>
      </c>
      <c r="F53" s="20" t="s">
        <v>1</v>
      </c>
      <c r="G53" s="19">
        <v>91888.15</v>
      </c>
      <c r="H53" s="19">
        <v>0</v>
      </c>
      <c r="I53" s="19">
        <v>0</v>
      </c>
      <c r="J53" s="18">
        <f>SUM(Table1324[[#This Row],[Opening balance]]+Table1324[[#This Row],[Amount received 24/25]]-Table1324[[#This Row],[Amount spent 24/25]])</f>
        <v>91888.15</v>
      </c>
      <c r="K53" s="17" t="s">
        <v>76</v>
      </c>
      <c r="L53" s="17" t="s">
        <v>0</v>
      </c>
      <c r="M53" s="15">
        <v>45062</v>
      </c>
      <c r="N53" s="15"/>
      <c r="O53" s="14"/>
    </row>
    <row r="54" spans="1:15" s="2" customFormat="1" x14ac:dyDescent="0.35">
      <c r="A54" s="17" t="s">
        <v>212</v>
      </c>
      <c r="B54" s="22" t="s">
        <v>213</v>
      </c>
      <c r="C54" s="22" t="s">
        <v>315</v>
      </c>
      <c r="D54" s="22" t="s">
        <v>108</v>
      </c>
      <c r="E54" s="22" t="s">
        <v>210</v>
      </c>
      <c r="F54" s="20" t="s">
        <v>1</v>
      </c>
      <c r="G54" s="19">
        <v>76448.34</v>
      </c>
      <c r="H54" s="19">
        <v>0</v>
      </c>
      <c r="I54" s="19">
        <v>76448.34</v>
      </c>
      <c r="J54" s="18">
        <f>SUM(Table1324[[#This Row],[Opening balance]]+Table1324[[#This Row],[Amount received 24/25]]-Table1324[[#This Row],[Amount spent 24/25]])</f>
        <v>0</v>
      </c>
      <c r="K54" s="17" t="s">
        <v>76</v>
      </c>
      <c r="L54" s="17" t="s">
        <v>0</v>
      </c>
      <c r="M54" s="15">
        <v>44509</v>
      </c>
      <c r="N54" s="29">
        <v>45433</v>
      </c>
      <c r="O54" s="28" t="s">
        <v>1100</v>
      </c>
    </row>
    <row r="55" spans="1:15" s="2" customFormat="1" ht="29" x14ac:dyDescent="0.35">
      <c r="A55" s="17" t="s">
        <v>212</v>
      </c>
      <c r="B55" s="22" t="s">
        <v>213</v>
      </c>
      <c r="C55" s="22" t="s">
        <v>315</v>
      </c>
      <c r="D55" s="21" t="s">
        <v>39</v>
      </c>
      <c r="E55" s="22" t="s">
        <v>211</v>
      </c>
      <c r="F55" s="20" t="s">
        <v>1</v>
      </c>
      <c r="G55" s="19">
        <v>25659.15</v>
      </c>
      <c r="H55" s="19">
        <v>0</v>
      </c>
      <c r="I55" s="19">
        <v>25659.15</v>
      </c>
      <c r="J55" s="18">
        <f>SUM(Table1324[[#This Row],[Opening balance]]+Table1324[[#This Row],[Amount received 24/25]]-Table1324[[#This Row],[Amount spent 24/25]])</f>
        <v>0</v>
      </c>
      <c r="K55" s="17" t="s">
        <v>1</v>
      </c>
      <c r="L55" s="17" t="s">
        <v>0</v>
      </c>
      <c r="M55" s="15">
        <v>45062</v>
      </c>
      <c r="N55" s="29">
        <v>45642</v>
      </c>
      <c r="O55" s="28" t="s">
        <v>199</v>
      </c>
    </row>
    <row r="56" spans="1:15" s="2" customFormat="1" ht="29" x14ac:dyDescent="0.35">
      <c r="A56" s="20" t="s">
        <v>212</v>
      </c>
      <c r="B56" s="22" t="s">
        <v>213</v>
      </c>
      <c r="C56" s="22" t="s">
        <v>315</v>
      </c>
      <c r="D56" s="21" t="s">
        <v>39</v>
      </c>
      <c r="E56" s="21" t="s">
        <v>211</v>
      </c>
      <c r="F56" s="20" t="s">
        <v>1</v>
      </c>
      <c r="G56" s="27">
        <v>21347.69</v>
      </c>
      <c r="H56" s="19">
        <v>0</v>
      </c>
      <c r="I56" s="18">
        <v>21347.69</v>
      </c>
      <c r="J56" s="18">
        <f>SUM(Table1324[[#This Row],[Opening balance]]+Table1324[[#This Row],[Amount received 24/25]]-Table1324[[#This Row],[Amount spent 24/25]])</f>
        <v>0</v>
      </c>
      <c r="K56" s="16" t="s">
        <v>1</v>
      </c>
      <c r="L56" s="16" t="s">
        <v>0</v>
      </c>
      <c r="M56" s="29">
        <v>44509</v>
      </c>
      <c r="N56" s="29">
        <v>45642</v>
      </c>
      <c r="O56" s="28" t="s">
        <v>199</v>
      </c>
    </row>
    <row r="57" spans="1:15" s="2" customFormat="1" ht="29" x14ac:dyDescent="0.35">
      <c r="A57" s="20" t="s">
        <v>208</v>
      </c>
      <c r="B57" s="21" t="s">
        <v>744</v>
      </c>
      <c r="C57" s="21" t="s">
        <v>346</v>
      </c>
      <c r="D57" s="21" t="s">
        <v>5</v>
      </c>
      <c r="E57" s="21" t="s">
        <v>4</v>
      </c>
      <c r="F57" s="20" t="s">
        <v>1</v>
      </c>
      <c r="G57" s="27">
        <v>1919.42</v>
      </c>
      <c r="H57" s="19">
        <v>0</v>
      </c>
      <c r="I57" s="18">
        <v>0</v>
      </c>
      <c r="J57" s="18">
        <f>SUM(Table1324[[#This Row],[Opening balance]]+Table1324[[#This Row],[Amount received 24/25]]-Table1324[[#This Row],[Amount spent 24/25]])</f>
        <v>1919.42</v>
      </c>
      <c r="K57" s="16" t="s">
        <v>1</v>
      </c>
      <c r="L57" s="16" t="s">
        <v>0</v>
      </c>
      <c r="M57" s="29">
        <v>43455</v>
      </c>
      <c r="N57" s="29"/>
      <c r="O57" s="28"/>
    </row>
    <row r="58" spans="1:15" s="2" customFormat="1" ht="29" x14ac:dyDescent="0.35">
      <c r="A58" s="20" t="s">
        <v>208</v>
      </c>
      <c r="B58" s="21" t="s">
        <v>744</v>
      </c>
      <c r="C58" s="21" t="s">
        <v>346</v>
      </c>
      <c r="D58" s="22" t="s">
        <v>108</v>
      </c>
      <c r="E58" s="21" t="s">
        <v>210</v>
      </c>
      <c r="F58" s="20" t="s">
        <v>1</v>
      </c>
      <c r="G58" s="27">
        <v>75339.81</v>
      </c>
      <c r="H58" s="19">
        <v>0</v>
      </c>
      <c r="I58" s="18">
        <v>75339.81</v>
      </c>
      <c r="J58" s="18">
        <f>SUM(Table1324[[#This Row],[Opening balance]]+Table1324[[#This Row],[Amount received 24/25]]-Table1324[[#This Row],[Amount spent 24/25]])</f>
        <v>0</v>
      </c>
      <c r="K58" s="16" t="s">
        <v>76</v>
      </c>
      <c r="L58" s="16" t="s">
        <v>0</v>
      </c>
      <c r="M58" s="29">
        <v>43801</v>
      </c>
      <c r="N58" s="29">
        <v>45433</v>
      </c>
      <c r="O58" s="28" t="s">
        <v>1100</v>
      </c>
    </row>
    <row r="59" spans="1:15" s="2" customFormat="1" ht="29" x14ac:dyDescent="0.35">
      <c r="A59" s="20" t="s">
        <v>208</v>
      </c>
      <c r="B59" s="21" t="s">
        <v>744</v>
      </c>
      <c r="C59" s="21" t="s">
        <v>346</v>
      </c>
      <c r="D59" s="21" t="s">
        <v>85</v>
      </c>
      <c r="E59" s="21" t="s">
        <v>209</v>
      </c>
      <c r="F59" s="20" t="s">
        <v>1</v>
      </c>
      <c r="G59" s="27">
        <v>10945.2</v>
      </c>
      <c r="H59" s="19">
        <v>0</v>
      </c>
      <c r="I59" s="27">
        <v>10945.2</v>
      </c>
      <c r="J59" s="18">
        <f>SUM(Table1324[[#This Row],[Opening balance]]+Table1324[[#This Row],[Amount received 24/25]]-Table1324[[#This Row],[Amount spent 24/25]])</f>
        <v>0</v>
      </c>
      <c r="K59" s="16" t="s">
        <v>1</v>
      </c>
      <c r="L59" s="16" t="s">
        <v>0</v>
      </c>
      <c r="M59" s="29">
        <v>43801</v>
      </c>
      <c r="N59" s="29">
        <v>45639</v>
      </c>
      <c r="O59" s="28" t="s">
        <v>1104</v>
      </c>
    </row>
    <row r="60" spans="1:15" s="2" customFormat="1" ht="29" x14ac:dyDescent="0.35">
      <c r="A60" s="20" t="s">
        <v>208</v>
      </c>
      <c r="B60" s="21" t="s">
        <v>744</v>
      </c>
      <c r="C60" s="21" t="s">
        <v>346</v>
      </c>
      <c r="D60" s="21" t="s">
        <v>39</v>
      </c>
      <c r="E60" s="21" t="s">
        <v>207</v>
      </c>
      <c r="F60" s="20" t="s">
        <v>1</v>
      </c>
      <c r="G60" s="27">
        <v>22765.18</v>
      </c>
      <c r="H60" s="19">
        <v>0</v>
      </c>
      <c r="I60" s="18">
        <v>0</v>
      </c>
      <c r="J60" s="18">
        <f>SUM(Table1324[[#This Row],[Opening balance]]+Table1324[[#This Row],[Amount received 24/25]]-Table1324[[#This Row],[Amount spent 24/25]])</f>
        <v>22765.18</v>
      </c>
      <c r="K60" s="16" t="s">
        <v>1</v>
      </c>
      <c r="L60" s="16" t="s">
        <v>0</v>
      </c>
      <c r="M60" s="29">
        <v>43801</v>
      </c>
      <c r="N60" s="29"/>
      <c r="O60" s="28"/>
    </row>
    <row r="61" spans="1:15" s="2" customFormat="1" ht="29" x14ac:dyDescent="0.35">
      <c r="A61" s="20" t="s">
        <v>206</v>
      </c>
      <c r="B61" s="21" t="s">
        <v>205</v>
      </c>
      <c r="C61" s="21" t="s">
        <v>701</v>
      </c>
      <c r="D61" s="21" t="s">
        <v>5</v>
      </c>
      <c r="E61" s="21" t="s">
        <v>4</v>
      </c>
      <c r="F61" s="20" t="s">
        <v>1</v>
      </c>
      <c r="G61" s="27">
        <v>13091.76</v>
      </c>
      <c r="H61" s="19">
        <v>0</v>
      </c>
      <c r="I61" s="18">
        <v>0</v>
      </c>
      <c r="J61" s="18">
        <f>SUM(Table1324[[#This Row],[Opening balance]]+Table1324[[#This Row],[Amount received 24/25]]-Table1324[[#This Row],[Amount spent 24/25]])</f>
        <v>13091.76</v>
      </c>
      <c r="K61" s="16" t="s">
        <v>1</v>
      </c>
      <c r="L61" s="16" t="s">
        <v>0</v>
      </c>
      <c r="M61" s="29">
        <v>43490</v>
      </c>
      <c r="N61" s="29"/>
      <c r="O61" s="28"/>
    </row>
    <row r="62" spans="1:15" s="2" customFormat="1" ht="29" x14ac:dyDescent="0.35">
      <c r="A62" s="20" t="s">
        <v>200</v>
      </c>
      <c r="B62" s="21" t="s">
        <v>745</v>
      </c>
      <c r="C62" s="21" t="s">
        <v>700</v>
      </c>
      <c r="D62" s="22" t="s">
        <v>204</v>
      </c>
      <c r="E62" s="21" t="s">
        <v>203</v>
      </c>
      <c r="F62" s="20" t="s">
        <v>1</v>
      </c>
      <c r="G62" s="27">
        <v>10949.65</v>
      </c>
      <c r="H62" s="19">
        <v>0</v>
      </c>
      <c r="I62" s="27">
        <v>10949.65</v>
      </c>
      <c r="J62" s="18">
        <f>SUM(Table1324[[#This Row],[Opening balance]]+Table1324[[#This Row],[Amount received 24/25]]-Table1324[[#This Row],[Amount spent 24/25]])</f>
        <v>0</v>
      </c>
      <c r="K62" s="16" t="s">
        <v>1</v>
      </c>
      <c r="L62" s="16" t="s">
        <v>91</v>
      </c>
      <c r="M62" s="29">
        <v>43396</v>
      </c>
      <c r="N62" s="29">
        <v>45726</v>
      </c>
      <c r="O62" s="28" t="s">
        <v>202</v>
      </c>
    </row>
    <row r="63" spans="1:15" s="2" customFormat="1" ht="43.5" x14ac:dyDescent="0.35">
      <c r="A63" s="20" t="s">
        <v>200</v>
      </c>
      <c r="B63" s="21" t="s">
        <v>745</v>
      </c>
      <c r="C63" s="21" t="s">
        <v>700</v>
      </c>
      <c r="D63" s="21" t="s">
        <v>201</v>
      </c>
      <c r="E63" s="21" t="s">
        <v>998</v>
      </c>
      <c r="F63" s="20" t="s">
        <v>1</v>
      </c>
      <c r="G63" s="27">
        <v>9059.7099999999991</v>
      </c>
      <c r="H63" s="19">
        <v>0</v>
      </c>
      <c r="I63" s="27">
        <v>9059.7099999999991</v>
      </c>
      <c r="J63" s="18">
        <f>SUM(Table1324[[#This Row],[Opening balance]]+Table1324[[#This Row],[Amount received 24/25]]-Table1324[[#This Row],[Amount spent 24/25]])</f>
        <v>0</v>
      </c>
      <c r="K63" s="16" t="s">
        <v>1</v>
      </c>
      <c r="L63" s="16" t="s">
        <v>0</v>
      </c>
      <c r="M63" s="29">
        <v>43396</v>
      </c>
      <c r="N63" s="29">
        <v>45728</v>
      </c>
      <c r="O63" s="28" t="s">
        <v>1108</v>
      </c>
    </row>
    <row r="64" spans="1:15" s="2" customFormat="1" x14ac:dyDescent="0.35">
      <c r="A64" s="20" t="s">
        <v>200</v>
      </c>
      <c r="B64" s="21" t="s">
        <v>745</v>
      </c>
      <c r="C64" s="21" t="s">
        <v>700</v>
      </c>
      <c r="D64" s="21" t="s">
        <v>73</v>
      </c>
      <c r="E64" s="21" t="s">
        <v>999</v>
      </c>
      <c r="F64" s="20" t="s">
        <v>1</v>
      </c>
      <c r="G64" s="27">
        <v>25805.81</v>
      </c>
      <c r="H64" s="19">
        <v>0</v>
      </c>
      <c r="I64" s="18">
        <v>25805.81</v>
      </c>
      <c r="J64" s="18">
        <f>SUM(Table1324[[#This Row],[Opening balance]]+Table1324[[#This Row],[Amount received 24/25]]-Table1324[[#This Row],[Amount spent 24/25]])</f>
        <v>0</v>
      </c>
      <c r="K64" s="16" t="s">
        <v>76</v>
      </c>
      <c r="L64" s="16" t="s">
        <v>0</v>
      </c>
      <c r="M64" s="29">
        <v>43396</v>
      </c>
      <c r="N64" s="29">
        <v>45642</v>
      </c>
      <c r="O64" s="28" t="s">
        <v>199</v>
      </c>
    </row>
    <row r="65" spans="1:15" s="2" customFormat="1" x14ac:dyDescent="0.35">
      <c r="A65" s="16" t="s">
        <v>198</v>
      </c>
      <c r="B65" s="21" t="s">
        <v>746</v>
      </c>
      <c r="C65" s="23" t="s">
        <v>315</v>
      </c>
      <c r="D65" s="22" t="s">
        <v>108</v>
      </c>
      <c r="E65" s="21" t="s">
        <v>197</v>
      </c>
      <c r="F65" s="20" t="s">
        <v>1</v>
      </c>
      <c r="G65" s="27">
        <v>499485.85</v>
      </c>
      <c r="H65" s="19">
        <v>0</v>
      </c>
      <c r="I65" s="18">
        <v>0</v>
      </c>
      <c r="J65" s="18">
        <f>SUM(Table1324[[#This Row],[Opening balance]]+Table1324[[#This Row],[Amount received 24/25]]-Table1324[[#This Row],[Amount spent 24/25]])</f>
        <v>499485.85</v>
      </c>
      <c r="K65" s="16" t="s">
        <v>76</v>
      </c>
      <c r="L65" s="16" t="s">
        <v>0</v>
      </c>
      <c r="M65" s="29">
        <v>44638</v>
      </c>
      <c r="N65" s="29"/>
      <c r="O65" s="28"/>
    </row>
    <row r="66" spans="1:15" s="2" customFormat="1" ht="29" x14ac:dyDescent="0.35">
      <c r="A66" s="16" t="s">
        <v>196</v>
      </c>
      <c r="B66" s="21" t="s">
        <v>747</v>
      </c>
      <c r="C66" s="21" t="s">
        <v>323</v>
      </c>
      <c r="D66" s="22" t="s">
        <v>108</v>
      </c>
      <c r="E66" s="21" t="s">
        <v>195</v>
      </c>
      <c r="F66" s="20" t="s">
        <v>1</v>
      </c>
      <c r="G66" s="27">
        <v>111715.29</v>
      </c>
      <c r="H66" s="19">
        <v>0</v>
      </c>
      <c r="I66" s="18">
        <v>0</v>
      </c>
      <c r="J66" s="18">
        <f>SUM(Table1324[[#This Row],[Opening balance]]+Table1324[[#This Row],[Amount received 24/25]]-Table1324[[#This Row],[Amount spent 24/25]])</f>
        <v>111715.29</v>
      </c>
      <c r="K66" s="16" t="s">
        <v>76</v>
      </c>
      <c r="L66" s="16" t="s">
        <v>0</v>
      </c>
      <c r="M66" s="29">
        <v>43748</v>
      </c>
      <c r="N66" s="29"/>
      <c r="O66" s="28"/>
    </row>
    <row r="67" spans="1:15" s="2" customFormat="1" ht="29" x14ac:dyDescent="0.35">
      <c r="A67" s="17" t="s">
        <v>192</v>
      </c>
      <c r="B67" s="22" t="s">
        <v>748</v>
      </c>
      <c r="C67" s="22" t="s">
        <v>417</v>
      </c>
      <c r="D67" s="22" t="s">
        <v>78</v>
      </c>
      <c r="E67" s="22" t="s">
        <v>194</v>
      </c>
      <c r="F67" s="20" t="s">
        <v>1</v>
      </c>
      <c r="G67" s="19">
        <v>21873.65</v>
      </c>
      <c r="H67" s="19">
        <v>0</v>
      </c>
      <c r="I67" s="19">
        <v>0</v>
      </c>
      <c r="J67" s="18">
        <f>SUM(Table1324[[#This Row],[Opening balance]]+Table1324[[#This Row],[Amount received 24/25]]-Table1324[[#This Row],[Amount spent 24/25]])</f>
        <v>21873.65</v>
      </c>
      <c r="K67" s="17" t="s">
        <v>1</v>
      </c>
      <c r="L67" s="17" t="s">
        <v>75</v>
      </c>
      <c r="M67" s="15">
        <v>45168</v>
      </c>
      <c r="N67" s="15"/>
      <c r="O67" s="14"/>
    </row>
    <row r="68" spans="1:15" s="2" customFormat="1" ht="29" x14ac:dyDescent="0.35">
      <c r="A68" s="17" t="s">
        <v>192</v>
      </c>
      <c r="B68" s="22" t="s">
        <v>748</v>
      </c>
      <c r="C68" s="22" t="s">
        <v>417</v>
      </c>
      <c r="D68" s="22" t="s">
        <v>39</v>
      </c>
      <c r="E68" s="22" t="s">
        <v>193</v>
      </c>
      <c r="F68" s="20" t="s">
        <v>1</v>
      </c>
      <c r="G68" s="19">
        <v>26999.65</v>
      </c>
      <c r="H68" s="19">
        <v>0</v>
      </c>
      <c r="I68" s="19">
        <v>0</v>
      </c>
      <c r="J68" s="18">
        <f>SUM(Table1324[[#This Row],[Opening balance]]+Table1324[[#This Row],[Amount received 24/25]]-Table1324[[#This Row],[Amount spent 24/25]])</f>
        <v>26999.65</v>
      </c>
      <c r="K68" s="17" t="s">
        <v>1</v>
      </c>
      <c r="L68" s="17" t="s">
        <v>0</v>
      </c>
      <c r="M68" s="15">
        <v>45168</v>
      </c>
      <c r="N68" s="15"/>
      <c r="O68" s="14"/>
    </row>
    <row r="69" spans="1:15" s="2" customFormat="1" ht="29" x14ac:dyDescent="0.35">
      <c r="A69" s="20" t="s">
        <v>192</v>
      </c>
      <c r="B69" s="22" t="s">
        <v>748</v>
      </c>
      <c r="C69" s="22" t="s">
        <v>417</v>
      </c>
      <c r="D69" s="21" t="s">
        <v>39</v>
      </c>
      <c r="E69" s="21" t="s">
        <v>193</v>
      </c>
      <c r="F69" s="20" t="s">
        <v>1</v>
      </c>
      <c r="G69" s="27">
        <v>25950.92</v>
      </c>
      <c r="H69" s="19">
        <v>0</v>
      </c>
      <c r="I69" s="18">
        <v>0</v>
      </c>
      <c r="J69" s="18">
        <f>SUM(Table1324[[#This Row],[Opening balance]]+Table1324[[#This Row],[Amount received 24/25]]-Table1324[[#This Row],[Amount spent 24/25]])</f>
        <v>25950.92</v>
      </c>
      <c r="K69" s="16" t="s">
        <v>1</v>
      </c>
      <c r="L69" s="16" t="s">
        <v>0</v>
      </c>
      <c r="M69" s="29">
        <v>44935</v>
      </c>
      <c r="N69" s="29"/>
      <c r="O69" s="28"/>
    </row>
    <row r="70" spans="1:15" s="2" customFormat="1" x14ac:dyDescent="0.35">
      <c r="A70" s="20" t="s">
        <v>192</v>
      </c>
      <c r="B70" s="22" t="s">
        <v>748</v>
      </c>
      <c r="C70" s="22" t="s">
        <v>417</v>
      </c>
      <c r="D70" s="21" t="s">
        <v>73</v>
      </c>
      <c r="E70" s="21" t="s">
        <v>191</v>
      </c>
      <c r="F70" s="20" t="s">
        <v>1</v>
      </c>
      <c r="G70" s="27">
        <v>16699.43</v>
      </c>
      <c r="H70" s="19">
        <v>0</v>
      </c>
      <c r="I70" s="18">
        <v>0</v>
      </c>
      <c r="J70" s="18">
        <f>SUM(Table1324[[#This Row],[Opening balance]]+Table1324[[#This Row],[Amount received 24/25]]-Table1324[[#This Row],[Amount spent 24/25]])</f>
        <v>16699.43</v>
      </c>
      <c r="K70" s="16" t="s">
        <v>1</v>
      </c>
      <c r="L70" s="16" t="s">
        <v>0</v>
      </c>
      <c r="M70" s="29">
        <v>44935</v>
      </c>
      <c r="N70" s="29"/>
      <c r="O70" s="28"/>
    </row>
    <row r="71" spans="1:15" s="2" customFormat="1" x14ac:dyDescent="0.35">
      <c r="A71" s="17" t="s">
        <v>192</v>
      </c>
      <c r="B71" s="22" t="s">
        <v>748</v>
      </c>
      <c r="C71" s="22" t="s">
        <v>417</v>
      </c>
      <c r="D71" s="21" t="s">
        <v>73</v>
      </c>
      <c r="E71" s="22" t="s">
        <v>191</v>
      </c>
      <c r="F71" s="20" t="s">
        <v>1</v>
      </c>
      <c r="G71" s="19">
        <v>17374.29</v>
      </c>
      <c r="H71" s="19">
        <v>0</v>
      </c>
      <c r="I71" s="19">
        <v>0</v>
      </c>
      <c r="J71" s="18">
        <f>SUM(Table1324[[#This Row],[Opening balance]]+Table1324[[#This Row],[Amount received 24/25]]-Table1324[[#This Row],[Amount spent 24/25]])</f>
        <v>17374.29</v>
      </c>
      <c r="K71" s="17" t="s">
        <v>1</v>
      </c>
      <c r="L71" s="17" t="s">
        <v>0</v>
      </c>
      <c r="M71" s="15">
        <v>45168</v>
      </c>
      <c r="N71" s="15"/>
      <c r="O71" s="14"/>
    </row>
    <row r="72" spans="1:15" s="2" customFormat="1" ht="42" customHeight="1" x14ac:dyDescent="0.35">
      <c r="A72" s="20" t="s">
        <v>187</v>
      </c>
      <c r="B72" s="21" t="s">
        <v>749</v>
      </c>
      <c r="C72" s="22" t="s">
        <v>417</v>
      </c>
      <c r="D72" s="21" t="s">
        <v>5</v>
      </c>
      <c r="E72" s="21" t="s">
        <v>4</v>
      </c>
      <c r="F72" s="20" t="s">
        <v>1</v>
      </c>
      <c r="G72" s="27">
        <v>1990.08</v>
      </c>
      <c r="H72" s="19">
        <v>0</v>
      </c>
      <c r="I72" s="18">
        <v>0</v>
      </c>
      <c r="J72" s="18">
        <f>SUM(Table1324[[#This Row],[Opening balance]]+Table1324[[#This Row],[Amount received 24/25]]-Table1324[[#This Row],[Amount spent 24/25]])</f>
        <v>1990.08</v>
      </c>
      <c r="K72" s="16" t="s">
        <v>1</v>
      </c>
      <c r="L72" s="16" t="s">
        <v>0</v>
      </c>
      <c r="M72" s="29">
        <v>44960</v>
      </c>
      <c r="N72" s="29"/>
      <c r="O72" s="28"/>
    </row>
    <row r="73" spans="1:15" s="2" customFormat="1" ht="29" x14ac:dyDescent="0.35">
      <c r="A73" s="20" t="s">
        <v>187</v>
      </c>
      <c r="B73" s="21" t="s">
        <v>749</v>
      </c>
      <c r="C73" s="22" t="s">
        <v>417</v>
      </c>
      <c r="D73" s="22" t="s">
        <v>78</v>
      </c>
      <c r="E73" s="21" t="s">
        <v>190</v>
      </c>
      <c r="F73" s="20" t="s">
        <v>1</v>
      </c>
      <c r="G73" s="27">
        <v>7857.37</v>
      </c>
      <c r="H73" s="19">
        <v>0</v>
      </c>
      <c r="I73" s="18">
        <v>0</v>
      </c>
      <c r="J73" s="18">
        <f>SUM(Table1324[[#This Row],[Opening balance]]+Table1324[[#This Row],[Amount received 24/25]]-Table1324[[#This Row],[Amount spent 24/25]])</f>
        <v>7857.37</v>
      </c>
      <c r="K73" s="16" t="s">
        <v>1</v>
      </c>
      <c r="L73" s="16" t="s">
        <v>75</v>
      </c>
      <c r="M73" s="29">
        <v>44960</v>
      </c>
      <c r="N73" s="29"/>
      <c r="O73" s="28"/>
    </row>
    <row r="74" spans="1:15" s="2" customFormat="1" ht="29" x14ac:dyDescent="0.35">
      <c r="A74" s="20" t="s">
        <v>187</v>
      </c>
      <c r="B74" s="21" t="s">
        <v>749</v>
      </c>
      <c r="C74" s="22" t="s">
        <v>417</v>
      </c>
      <c r="D74" s="21" t="s">
        <v>39</v>
      </c>
      <c r="E74" s="21" t="s">
        <v>189</v>
      </c>
      <c r="F74" s="20" t="s">
        <v>1</v>
      </c>
      <c r="G74" s="27">
        <v>21322.26</v>
      </c>
      <c r="H74" s="19">
        <v>0</v>
      </c>
      <c r="I74" s="18">
        <v>6680</v>
      </c>
      <c r="J74" s="18">
        <f>SUM(Table1324[[#This Row],[Opening balance]]+Table1324[[#This Row],[Amount received 24/25]]-Table1324[[#This Row],[Amount spent 24/25]])</f>
        <v>14642.259999999998</v>
      </c>
      <c r="K74" s="16" t="s">
        <v>1</v>
      </c>
      <c r="L74" s="16" t="s">
        <v>0</v>
      </c>
      <c r="M74" s="29">
        <v>44960</v>
      </c>
      <c r="N74" s="29" t="s">
        <v>188</v>
      </c>
      <c r="O74" s="28" t="s">
        <v>828</v>
      </c>
    </row>
    <row r="75" spans="1:15" s="2" customFormat="1" ht="50" customHeight="1" x14ac:dyDescent="0.35">
      <c r="A75" s="20" t="s">
        <v>187</v>
      </c>
      <c r="B75" s="21" t="s">
        <v>749</v>
      </c>
      <c r="C75" s="22" t="s">
        <v>417</v>
      </c>
      <c r="D75" s="21" t="s">
        <v>73</v>
      </c>
      <c r="E75" s="21" t="s">
        <v>1000</v>
      </c>
      <c r="F75" s="20" t="s">
        <v>1</v>
      </c>
      <c r="G75" s="27">
        <v>13357.05</v>
      </c>
      <c r="H75" s="19">
        <v>0</v>
      </c>
      <c r="I75" s="18">
        <v>0</v>
      </c>
      <c r="J75" s="18">
        <f>SUM(Table1324[[#This Row],[Opening balance]]+Table1324[[#This Row],[Amount received 24/25]]-Table1324[[#This Row],[Amount spent 24/25]])</f>
        <v>13357.05</v>
      </c>
      <c r="K75" s="16" t="s">
        <v>1</v>
      </c>
      <c r="L75" s="16" t="s">
        <v>0</v>
      </c>
      <c r="M75" s="29">
        <v>44960</v>
      </c>
      <c r="N75" s="29"/>
      <c r="O75" s="28"/>
    </row>
    <row r="76" spans="1:15" s="2" customFormat="1" ht="29" x14ac:dyDescent="0.35">
      <c r="A76" s="17" t="s">
        <v>184</v>
      </c>
      <c r="B76" s="22" t="s">
        <v>183</v>
      </c>
      <c r="C76" s="22" t="s">
        <v>344</v>
      </c>
      <c r="D76" s="22" t="s">
        <v>5</v>
      </c>
      <c r="E76" s="21" t="s">
        <v>4</v>
      </c>
      <c r="F76" s="20" t="s">
        <v>1</v>
      </c>
      <c r="G76" s="19">
        <v>1893.67</v>
      </c>
      <c r="H76" s="19">
        <v>0</v>
      </c>
      <c r="I76" s="19">
        <v>0</v>
      </c>
      <c r="J76" s="18">
        <f>SUM(Table1324[[#This Row],[Opening balance]]+Table1324[[#This Row],[Amount received 24/25]]-Table1324[[#This Row],[Amount spent 24/25]])</f>
        <v>1893.67</v>
      </c>
      <c r="K76" s="17" t="s">
        <v>1</v>
      </c>
      <c r="L76" s="17" t="s">
        <v>0</v>
      </c>
      <c r="M76" s="15">
        <v>45239</v>
      </c>
      <c r="N76" s="15"/>
      <c r="O76" s="14"/>
    </row>
    <row r="77" spans="1:15" s="2" customFormat="1" ht="29" x14ac:dyDescent="0.35">
      <c r="A77" s="17" t="s">
        <v>184</v>
      </c>
      <c r="B77" s="22" t="s">
        <v>183</v>
      </c>
      <c r="C77" s="22" t="s">
        <v>344</v>
      </c>
      <c r="D77" s="22" t="s">
        <v>39</v>
      </c>
      <c r="E77" s="22" t="s">
        <v>182</v>
      </c>
      <c r="F77" s="20" t="s">
        <v>1</v>
      </c>
      <c r="G77" s="19">
        <v>16171.97</v>
      </c>
      <c r="H77" s="19">
        <v>0</v>
      </c>
      <c r="I77" s="19">
        <v>0</v>
      </c>
      <c r="J77" s="18">
        <f>SUM(Table1324[[#This Row],[Opening balance]]+Table1324[[#This Row],[Amount received 24/25]]-Table1324[[#This Row],[Amount spent 24/25]])</f>
        <v>16171.97</v>
      </c>
      <c r="K77" s="17" t="s">
        <v>1</v>
      </c>
      <c r="L77" s="17" t="s">
        <v>0</v>
      </c>
      <c r="M77" s="15">
        <v>45239</v>
      </c>
      <c r="N77" s="15"/>
      <c r="O77" s="14"/>
    </row>
    <row r="78" spans="1:15" s="2" customFormat="1" ht="29" x14ac:dyDescent="0.35">
      <c r="A78" s="17" t="s">
        <v>184</v>
      </c>
      <c r="B78" s="22" t="s">
        <v>183</v>
      </c>
      <c r="C78" s="22" t="s">
        <v>344</v>
      </c>
      <c r="D78" s="30" t="s">
        <v>106</v>
      </c>
      <c r="E78" s="22" t="s">
        <v>186</v>
      </c>
      <c r="F78" s="20" t="s">
        <v>1</v>
      </c>
      <c r="G78" s="19">
        <v>0</v>
      </c>
      <c r="H78" s="19">
        <v>1234.29</v>
      </c>
      <c r="I78" s="19">
        <v>1234.29</v>
      </c>
      <c r="J78" s="18">
        <f>SUM(Table1324[[#This Row],[Opening balance]]+Table1324[[#This Row],[Amount received 24/25]]-Table1324[[#This Row],[Amount spent 24/25]])</f>
        <v>0</v>
      </c>
      <c r="K78" s="17" t="s">
        <v>1</v>
      </c>
      <c r="L78" s="17" t="s">
        <v>91</v>
      </c>
      <c r="M78" s="26">
        <v>45534</v>
      </c>
      <c r="N78" s="15">
        <v>45726</v>
      </c>
      <c r="O78" s="32" t="s">
        <v>185</v>
      </c>
    </row>
    <row r="79" spans="1:15" s="2" customFormat="1" ht="44.15" customHeight="1" x14ac:dyDescent="0.35">
      <c r="A79" s="20" t="s">
        <v>180</v>
      </c>
      <c r="B79" s="21" t="s">
        <v>750</v>
      </c>
      <c r="C79" s="21" t="s">
        <v>315</v>
      </c>
      <c r="D79" s="21" t="s">
        <v>5</v>
      </c>
      <c r="E79" s="21" t="s">
        <v>4</v>
      </c>
      <c r="F79" s="20" t="s">
        <v>1</v>
      </c>
      <c r="G79" s="27">
        <v>3722.89</v>
      </c>
      <c r="H79" s="19">
        <v>0</v>
      </c>
      <c r="I79" s="18">
        <v>0</v>
      </c>
      <c r="J79" s="18">
        <f>SUM(Table1324[[#This Row],[Opening balance]]+Table1324[[#This Row],[Amount received 24/25]]-Table1324[[#This Row],[Amount spent 24/25]])</f>
        <v>3722.89</v>
      </c>
      <c r="K79" s="16" t="s">
        <v>1</v>
      </c>
      <c r="L79" s="16" t="s">
        <v>0</v>
      </c>
      <c r="M79" s="29">
        <v>43787</v>
      </c>
      <c r="N79" s="29"/>
      <c r="O79" s="28"/>
    </row>
    <row r="80" spans="1:15" s="2" customFormat="1" ht="42" customHeight="1" x14ac:dyDescent="0.35">
      <c r="A80" s="20" t="s">
        <v>180</v>
      </c>
      <c r="B80" s="21" t="s">
        <v>750</v>
      </c>
      <c r="C80" s="21" t="s">
        <v>315</v>
      </c>
      <c r="D80" s="22" t="s">
        <v>78</v>
      </c>
      <c r="E80" s="21" t="s">
        <v>181</v>
      </c>
      <c r="F80" s="20" t="s">
        <v>1</v>
      </c>
      <c r="G80" s="27">
        <v>68326.41</v>
      </c>
      <c r="H80" s="19">
        <v>0</v>
      </c>
      <c r="I80" s="18">
        <v>0</v>
      </c>
      <c r="J80" s="18">
        <f>SUM(Table1324[[#This Row],[Opening balance]]+Table1324[[#This Row],[Amount received 24/25]]-Table1324[[#This Row],[Amount spent 24/25]])</f>
        <v>68326.41</v>
      </c>
      <c r="K80" s="16" t="s">
        <v>76</v>
      </c>
      <c r="L80" s="16" t="s">
        <v>75</v>
      </c>
      <c r="M80" s="29">
        <v>43787</v>
      </c>
      <c r="N80" s="29"/>
      <c r="O80" s="28"/>
    </row>
    <row r="81" spans="1:15" s="2" customFormat="1" ht="29" x14ac:dyDescent="0.35">
      <c r="A81" s="20" t="s">
        <v>180</v>
      </c>
      <c r="B81" s="21" t="s">
        <v>750</v>
      </c>
      <c r="C81" s="21" t="s">
        <v>315</v>
      </c>
      <c r="D81" s="21" t="s">
        <v>73</v>
      </c>
      <c r="E81" s="21" t="s">
        <v>179</v>
      </c>
      <c r="F81" s="20" t="s">
        <v>1</v>
      </c>
      <c r="G81" s="27">
        <v>29334.87</v>
      </c>
      <c r="H81" s="19">
        <v>0</v>
      </c>
      <c r="I81" s="27">
        <v>29334.87</v>
      </c>
      <c r="J81" s="18">
        <f>SUM(Table1324[[#This Row],[Opening balance]]+Table1324[[#This Row],[Amount received 24/25]]-Table1324[[#This Row],[Amount spent 24/25]])</f>
        <v>0</v>
      </c>
      <c r="K81" s="16" t="s">
        <v>1</v>
      </c>
      <c r="L81" s="16" t="s">
        <v>0</v>
      </c>
      <c r="M81" s="29">
        <v>43787</v>
      </c>
      <c r="N81" s="29">
        <v>45639</v>
      </c>
      <c r="O81" s="28" t="s">
        <v>1104</v>
      </c>
    </row>
    <row r="82" spans="1:15" s="2" customFormat="1" ht="43.5" x14ac:dyDescent="0.35">
      <c r="A82" s="20" t="s">
        <v>178</v>
      </c>
      <c r="B82" s="21" t="s">
        <v>751</v>
      </c>
      <c r="C82" s="21" t="s">
        <v>608</v>
      </c>
      <c r="D82" s="22" t="s">
        <v>78</v>
      </c>
      <c r="E82" s="21" t="s">
        <v>177</v>
      </c>
      <c r="F82" s="20" t="s">
        <v>1</v>
      </c>
      <c r="G82" s="27">
        <v>17273.830000000002</v>
      </c>
      <c r="H82" s="19">
        <v>0</v>
      </c>
      <c r="I82" s="18">
        <v>0</v>
      </c>
      <c r="J82" s="18">
        <f>SUM(Table1324[[#This Row],[Opening balance]]+Table1324[[#This Row],[Amount received 24/25]]-Table1324[[#This Row],[Amount spent 24/25]])</f>
        <v>17273.830000000002</v>
      </c>
      <c r="K82" s="16" t="s">
        <v>1</v>
      </c>
      <c r="L82" s="16" t="s">
        <v>75</v>
      </c>
      <c r="M82" s="29">
        <v>43881</v>
      </c>
      <c r="N82" s="29"/>
      <c r="O82" s="28"/>
    </row>
    <row r="83" spans="1:15" s="2" customFormat="1" ht="29" x14ac:dyDescent="0.35">
      <c r="A83" s="17" t="s">
        <v>175</v>
      </c>
      <c r="B83" s="22" t="s">
        <v>345</v>
      </c>
      <c r="C83" s="22" t="s">
        <v>346</v>
      </c>
      <c r="D83" s="22" t="s">
        <v>5</v>
      </c>
      <c r="E83" s="21" t="s">
        <v>1001</v>
      </c>
      <c r="F83" s="20" t="s">
        <v>1</v>
      </c>
      <c r="G83" s="19">
        <v>0</v>
      </c>
      <c r="H83" s="19">
        <v>4207.47</v>
      </c>
      <c r="I83" s="19">
        <v>0</v>
      </c>
      <c r="J83" s="18">
        <f>SUM(Table1324[[#This Row],[Opening balance]]+Table1324[[#This Row],[Amount received 24/25]]-Table1324[[#This Row],[Amount spent 24/25]])</f>
        <v>4207.47</v>
      </c>
      <c r="K83" s="17" t="s">
        <v>1</v>
      </c>
      <c r="L83" s="17" t="s">
        <v>0</v>
      </c>
      <c r="M83" s="15">
        <v>45611</v>
      </c>
      <c r="N83" s="15"/>
      <c r="O83" s="14"/>
    </row>
    <row r="84" spans="1:15" s="2" customFormat="1" ht="29" x14ac:dyDescent="0.35">
      <c r="A84" s="17" t="s">
        <v>175</v>
      </c>
      <c r="B84" s="22" t="s">
        <v>345</v>
      </c>
      <c r="C84" s="22" t="s">
        <v>346</v>
      </c>
      <c r="D84" s="22" t="s">
        <v>78</v>
      </c>
      <c r="E84" s="21" t="s">
        <v>176</v>
      </c>
      <c r="F84" s="20" t="s">
        <v>1</v>
      </c>
      <c r="G84" s="19">
        <v>0</v>
      </c>
      <c r="H84" s="19">
        <v>103958.39999999999</v>
      </c>
      <c r="I84" s="19">
        <v>0</v>
      </c>
      <c r="J84" s="18">
        <f>SUM(Table1324[[#This Row],[Opening balance]]+Table1324[[#This Row],[Amount received 24/25]]-Table1324[[#This Row],[Amount spent 24/25]])</f>
        <v>103958.39999999999</v>
      </c>
      <c r="K84" s="17" t="s">
        <v>1</v>
      </c>
      <c r="L84" s="17" t="s">
        <v>75</v>
      </c>
      <c r="M84" s="15">
        <v>45611</v>
      </c>
      <c r="N84" s="15"/>
      <c r="O84" s="14"/>
    </row>
    <row r="85" spans="1:15" s="2" customFormat="1" ht="29" x14ac:dyDescent="0.35">
      <c r="A85" s="17" t="s">
        <v>175</v>
      </c>
      <c r="B85" s="22" t="s">
        <v>345</v>
      </c>
      <c r="C85" s="22" t="s">
        <v>346</v>
      </c>
      <c r="D85" s="21" t="s">
        <v>73</v>
      </c>
      <c r="E85" s="21" t="s">
        <v>174</v>
      </c>
      <c r="F85" s="20" t="s">
        <v>1</v>
      </c>
      <c r="G85" s="19">
        <v>0</v>
      </c>
      <c r="H85" s="19">
        <v>40269.1</v>
      </c>
      <c r="I85" s="19">
        <v>0</v>
      </c>
      <c r="J85" s="18">
        <f>SUM(Table1324[[#This Row],[Opening balance]]+Table1324[[#This Row],[Amount received 24/25]]-Table1324[[#This Row],[Amount spent 24/25]])</f>
        <v>40269.1</v>
      </c>
      <c r="K85" s="17" t="s">
        <v>76</v>
      </c>
      <c r="L85" s="17" t="s">
        <v>0</v>
      </c>
      <c r="M85" s="15">
        <v>45611</v>
      </c>
      <c r="N85" s="15"/>
      <c r="O85" s="14"/>
    </row>
    <row r="86" spans="1:15" s="2" customFormat="1" ht="29" x14ac:dyDescent="0.35">
      <c r="A86" s="20" t="s">
        <v>173</v>
      </c>
      <c r="B86" s="21" t="s">
        <v>752</v>
      </c>
      <c r="C86" s="21" t="s">
        <v>285</v>
      </c>
      <c r="D86" s="21" t="s">
        <v>5</v>
      </c>
      <c r="E86" s="21" t="s">
        <v>4</v>
      </c>
      <c r="F86" s="20" t="s">
        <v>1</v>
      </c>
      <c r="G86" s="27">
        <v>727.32</v>
      </c>
      <c r="H86" s="19">
        <v>0</v>
      </c>
      <c r="I86" s="27">
        <v>727.32</v>
      </c>
      <c r="J86" s="18">
        <f>SUM(Table1324[[#This Row],[Opening balance]]+Table1324[[#This Row],[Amount received 24/25]]-Table1324[[#This Row],[Amount spent 24/25]])</f>
        <v>0</v>
      </c>
      <c r="K86" s="16" t="s">
        <v>1</v>
      </c>
      <c r="L86" s="16" t="s">
        <v>0</v>
      </c>
      <c r="M86" s="29">
        <v>43090</v>
      </c>
      <c r="N86" s="29">
        <v>45743</v>
      </c>
      <c r="O86" s="28" t="s">
        <v>147</v>
      </c>
    </row>
    <row r="87" spans="1:15" s="2" customFormat="1" ht="29" x14ac:dyDescent="0.35">
      <c r="A87" s="20" t="s">
        <v>172</v>
      </c>
      <c r="B87" s="21" t="s">
        <v>753</v>
      </c>
      <c r="C87" s="21" t="s">
        <v>700</v>
      </c>
      <c r="D87" s="21" t="s">
        <v>5</v>
      </c>
      <c r="E87" s="21" t="s">
        <v>4</v>
      </c>
      <c r="F87" s="20" t="s">
        <v>1</v>
      </c>
      <c r="G87" s="27">
        <v>1081.7</v>
      </c>
      <c r="H87" s="19">
        <v>0</v>
      </c>
      <c r="I87" s="18">
        <v>0</v>
      </c>
      <c r="J87" s="18">
        <f>SUM(Table1324[[#This Row],[Opening balance]]+Table1324[[#This Row],[Amount received 24/25]]-Table1324[[#This Row],[Amount spent 24/25]])</f>
        <v>1081.7</v>
      </c>
      <c r="K87" s="16" t="s">
        <v>1</v>
      </c>
      <c r="L87" s="16" t="s">
        <v>0</v>
      </c>
      <c r="M87" s="29">
        <v>43836</v>
      </c>
      <c r="N87" s="29"/>
      <c r="O87" s="28"/>
    </row>
    <row r="88" spans="1:15" s="2" customFormat="1" ht="29" x14ac:dyDescent="0.35">
      <c r="A88" s="20" t="s">
        <v>172</v>
      </c>
      <c r="B88" s="21" t="s">
        <v>753</v>
      </c>
      <c r="C88" s="21" t="s">
        <v>700</v>
      </c>
      <c r="D88" s="22" t="s">
        <v>108</v>
      </c>
      <c r="E88" s="21" t="s">
        <v>171</v>
      </c>
      <c r="F88" s="20" t="s">
        <v>1</v>
      </c>
      <c r="G88" s="27">
        <v>47469.53</v>
      </c>
      <c r="H88" s="19">
        <v>0</v>
      </c>
      <c r="I88" s="18">
        <v>47469.53</v>
      </c>
      <c r="J88" s="18">
        <f>SUM(Table1324[[#This Row],[Opening balance]]+Table1324[[#This Row],[Amount received 24/25]]-Table1324[[#This Row],[Amount spent 24/25]])</f>
        <v>0</v>
      </c>
      <c r="K88" s="16" t="s">
        <v>76</v>
      </c>
      <c r="L88" s="16" t="s">
        <v>0</v>
      </c>
      <c r="M88" s="29">
        <v>44382</v>
      </c>
      <c r="N88" s="29">
        <v>45433</v>
      </c>
      <c r="O88" s="28" t="s">
        <v>1100</v>
      </c>
    </row>
    <row r="89" spans="1:15" s="2" customFormat="1" ht="29" x14ac:dyDescent="0.35">
      <c r="A89" s="20" t="s">
        <v>170</v>
      </c>
      <c r="B89" s="21" t="s">
        <v>1002</v>
      </c>
      <c r="C89" s="21" t="s">
        <v>292</v>
      </c>
      <c r="D89" s="21" t="s">
        <v>5</v>
      </c>
      <c r="E89" s="21" t="s">
        <v>4</v>
      </c>
      <c r="F89" s="20" t="s">
        <v>1</v>
      </c>
      <c r="G89" s="27">
        <v>762.31</v>
      </c>
      <c r="H89" s="19">
        <v>0</v>
      </c>
      <c r="I89" s="18">
        <v>0</v>
      </c>
      <c r="J89" s="18">
        <f>SUM(Table1324[[#This Row],[Opening balance]]+Table1324[[#This Row],[Amount received 24/25]]-Table1324[[#This Row],[Amount spent 24/25]])</f>
        <v>762.31</v>
      </c>
      <c r="K89" s="16" t="s">
        <v>1</v>
      </c>
      <c r="L89" s="16" t="s">
        <v>0</v>
      </c>
      <c r="M89" s="29">
        <v>43843</v>
      </c>
      <c r="N89" s="29"/>
      <c r="O89" s="28"/>
    </row>
    <row r="90" spans="1:15" s="2" customFormat="1" ht="29" x14ac:dyDescent="0.35">
      <c r="A90" s="20" t="s">
        <v>170</v>
      </c>
      <c r="B90" s="21" t="s">
        <v>1002</v>
      </c>
      <c r="C90" s="21" t="s">
        <v>292</v>
      </c>
      <c r="D90" s="22" t="s">
        <v>108</v>
      </c>
      <c r="E90" s="21" t="s">
        <v>163</v>
      </c>
      <c r="F90" s="20" t="s">
        <v>1</v>
      </c>
      <c r="G90" s="27">
        <v>195355.65</v>
      </c>
      <c r="H90" s="19">
        <v>0</v>
      </c>
      <c r="I90" s="18">
        <v>0</v>
      </c>
      <c r="J90" s="18">
        <f>SUM(Table1324[[#This Row],[Opening balance]]+Table1324[[#This Row],[Amount received 24/25]]-Table1324[[#This Row],[Amount spent 24/25]])</f>
        <v>195355.65</v>
      </c>
      <c r="K90" s="16" t="s">
        <v>76</v>
      </c>
      <c r="L90" s="16" t="s">
        <v>0</v>
      </c>
      <c r="M90" s="15">
        <v>45004</v>
      </c>
      <c r="N90" s="29"/>
      <c r="O90" s="28"/>
    </row>
    <row r="91" spans="1:15" s="2" customFormat="1" ht="29" x14ac:dyDescent="0.35">
      <c r="A91" s="20" t="s">
        <v>170</v>
      </c>
      <c r="B91" s="21" t="s">
        <v>1002</v>
      </c>
      <c r="C91" s="21" t="s">
        <v>292</v>
      </c>
      <c r="D91" s="21" t="s">
        <v>73</v>
      </c>
      <c r="E91" s="21" t="s">
        <v>169</v>
      </c>
      <c r="F91" s="20" t="s">
        <v>1</v>
      </c>
      <c r="G91" s="27">
        <v>5753.21</v>
      </c>
      <c r="H91" s="19">
        <v>0</v>
      </c>
      <c r="I91" s="18">
        <v>0</v>
      </c>
      <c r="J91" s="18">
        <f>SUM(Table1324[[#This Row],[Opening balance]]+Table1324[[#This Row],[Amount received 24/25]]-Table1324[[#This Row],[Amount spent 24/25]])</f>
        <v>5753.21</v>
      </c>
      <c r="K91" s="16" t="s">
        <v>1</v>
      </c>
      <c r="L91" s="16" t="s">
        <v>0</v>
      </c>
      <c r="M91" s="29">
        <v>44562</v>
      </c>
      <c r="N91" s="29"/>
      <c r="O91" s="28"/>
    </row>
    <row r="92" spans="1:15" s="2" customFormat="1" ht="29" x14ac:dyDescent="0.35">
      <c r="A92" s="20" t="s">
        <v>168</v>
      </c>
      <c r="B92" s="21" t="s">
        <v>868</v>
      </c>
      <c r="C92" s="21" t="s">
        <v>285</v>
      </c>
      <c r="D92" s="21" t="s">
        <v>5</v>
      </c>
      <c r="E92" s="21" t="s">
        <v>4</v>
      </c>
      <c r="F92" s="20" t="s">
        <v>1</v>
      </c>
      <c r="G92" s="27">
        <v>976.36</v>
      </c>
      <c r="H92" s="19">
        <v>0</v>
      </c>
      <c r="I92" s="18">
        <v>0</v>
      </c>
      <c r="J92" s="18">
        <f>SUM(Table1324[[#This Row],[Opening balance]]+Table1324[[#This Row],[Amount received 24/25]]-Table1324[[#This Row],[Amount spent 24/25]])</f>
        <v>976.36</v>
      </c>
      <c r="K92" s="16" t="s">
        <v>1</v>
      </c>
      <c r="L92" s="16" t="s">
        <v>0</v>
      </c>
      <c r="M92" s="29">
        <v>43893</v>
      </c>
      <c r="N92" s="29"/>
      <c r="O92" s="28"/>
    </row>
    <row r="93" spans="1:15" s="2" customFormat="1" x14ac:dyDescent="0.35">
      <c r="A93" s="20" t="s">
        <v>168</v>
      </c>
      <c r="B93" s="21" t="s">
        <v>868</v>
      </c>
      <c r="C93" s="21" t="s">
        <v>285</v>
      </c>
      <c r="D93" s="21" t="s">
        <v>85</v>
      </c>
      <c r="E93" s="21" t="s">
        <v>167</v>
      </c>
      <c r="F93" s="20" t="s">
        <v>1</v>
      </c>
      <c r="G93" s="27">
        <v>12834.05</v>
      </c>
      <c r="H93" s="19">
        <v>0</v>
      </c>
      <c r="I93" s="18">
        <v>0</v>
      </c>
      <c r="J93" s="18">
        <f>SUM(Table1324[[#This Row],[Opening balance]]+Table1324[[#This Row],[Amount received 24/25]]-Table1324[[#This Row],[Amount spent 24/25]])</f>
        <v>12834.05</v>
      </c>
      <c r="K93" s="16" t="s">
        <v>83</v>
      </c>
      <c r="L93" s="16" t="s">
        <v>0</v>
      </c>
      <c r="M93" s="29">
        <v>43893</v>
      </c>
      <c r="N93" s="29"/>
      <c r="O93" s="28"/>
    </row>
    <row r="94" spans="1:15" s="2" customFormat="1" ht="29" x14ac:dyDescent="0.35">
      <c r="A94" s="17" t="s">
        <v>166</v>
      </c>
      <c r="B94" s="22" t="s">
        <v>165</v>
      </c>
      <c r="C94" s="22" t="s">
        <v>701</v>
      </c>
      <c r="D94" s="22" t="s">
        <v>5</v>
      </c>
      <c r="E94" s="22" t="s">
        <v>37</v>
      </c>
      <c r="F94" s="20" t="s">
        <v>1</v>
      </c>
      <c r="G94" s="19">
        <v>3982.3</v>
      </c>
      <c r="H94" s="19">
        <v>0</v>
      </c>
      <c r="I94" s="19">
        <v>0</v>
      </c>
      <c r="J94" s="18">
        <f>SUM(Table1324[[#This Row],[Opening balance]]+Table1324[[#This Row],[Amount received 24/25]]-Table1324[[#This Row],[Amount spent 24/25]])</f>
        <v>3982.3</v>
      </c>
      <c r="K94" s="17" t="s">
        <v>1</v>
      </c>
      <c r="L94" s="16" t="s">
        <v>0</v>
      </c>
      <c r="M94" s="15">
        <v>45110</v>
      </c>
      <c r="N94" s="15"/>
      <c r="O94" s="14"/>
    </row>
    <row r="95" spans="1:15" s="2" customFormat="1" ht="29" x14ac:dyDescent="0.35">
      <c r="A95" s="16" t="s">
        <v>164</v>
      </c>
      <c r="B95" s="21" t="s">
        <v>871</v>
      </c>
      <c r="C95" s="21" t="s">
        <v>366</v>
      </c>
      <c r="D95" s="22" t="s">
        <v>108</v>
      </c>
      <c r="E95" s="21" t="s">
        <v>163</v>
      </c>
      <c r="F95" s="20" t="s">
        <v>1</v>
      </c>
      <c r="G95" s="27">
        <v>168197.88</v>
      </c>
      <c r="H95" s="19">
        <v>0</v>
      </c>
      <c r="I95" s="18">
        <v>163114.63</v>
      </c>
      <c r="J95" s="18">
        <f>SUM(Table1324[[#This Row],[Opening balance]]+Table1324[[#This Row],[Amount received 24/25]]-Table1324[[#This Row],[Amount spent 24/25]])</f>
        <v>5083.25</v>
      </c>
      <c r="K95" s="16" t="s">
        <v>76</v>
      </c>
      <c r="L95" s="16" t="s">
        <v>0</v>
      </c>
      <c r="M95" s="29">
        <v>44804</v>
      </c>
      <c r="N95" s="29">
        <v>45433</v>
      </c>
      <c r="O95" s="28" t="s">
        <v>1100</v>
      </c>
    </row>
    <row r="96" spans="1:15" s="2" customFormat="1" ht="29" x14ac:dyDescent="0.35">
      <c r="A96" s="17" t="s">
        <v>162</v>
      </c>
      <c r="B96" s="30" t="s">
        <v>356</v>
      </c>
      <c r="C96" s="30" t="s">
        <v>285</v>
      </c>
      <c r="D96" s="22" t="s">
        <v>5</v>
      </c>
      <c r="E96" s="21" t="s">
        <v>4</v>
      </c>
      <c r="F96" s="20" t="s">
        <v>1</v>
      </c>
      <c r="G96" s="19">
        <v>7817.72</v>
      </c>
      <c r="H96" s="19">
        <v>0</v>
      </c>
      <c r="I96" s="18">
        <v>0</v>
      </c>
      <c r="J96" s="18">
        <f>SUM(Table1324[[#This Row],[Opening balance]]+Table1324[[#This Row],[Amount received 24/25]]-Table1324[[#This Row],[Amount spent 24/25]])</f>
        <v>7817.72</v>
      </c>
      <c r="K96" s="16" t="s">
        <v>1</v>
      </c>
      <c r="L96" s="16" t="s">
        <v>0</v>
      </c>
      <c r="M96" s="31">
        <v>45311</v>
      </c>
      <c r="N96" s="31"/>
      <c r="O96" s="35"/>
    </row>
    <row r="97" spans="1:15" s="2" customFormat="1" x14ac:dyDescent="0.35">
      <c r="A97" s="20" t="s">
        <v>161</v>
      </c>
      <c r="B97" s="21" t="s">
        <v>874</v>
      </c>
      <c r="C97" s="21" t="s">
        <v>285</v>
      </c>
      <c r="D97" s="21" t="s">
        <v>85</v>
      </c>
      <c r="E97" s="21" t="s">
        <v>160</v>
      </c>
      <c r="F97" s="20" t="s">
        <v>1</v>
      </c>
      <c r="G97" s="27">
        <v>5173</v>
      </c>
      <c r="H97" s="19">
        <v>0</v>
      </c>
      <c r="I97" s="18">
        <v>0</v>
      </c>
      <c r="J97" s="18">
        <f>SUM(Table1324[[#This Row],[Opening balance]]+Table1324[[#This Row],[Amount received 24/25]]-Table1324[[#This Row],[Amount spent 24/25]])</f>
        <v>5173</v>
      </c>
      <c r="K97" s="16" t="s">
        <v>83</v>
      </c>
      <c r="L97" s="16" t="s">
        <v>0</v>
      </c>
      <c r="M97" s="29">
        <v>44103</v>
      </c>
      <c r="N97" s="29"/>
      <c r="O97" s="28"/>
    </row>
    <row r="98" spans="1:15" s="2" customFormat="1" ht="29" x14ac:dyDescent="0.35">
      <c r="A98" s="17" t="s">
        <v>157</v>
      </c>
      <c r="B98" s="30" t="s">
        <v>156</v>
      </c>
      <c r="C98" s="34" t="s">
        <v>717</v>
      </c>
      <c r="D98" s="30" t="s">
        <v>106</v>
      </c>
      <c r="E98" s="30" t="s">
        <v>159</v>
      </c>
      <c r="F98" s="20" t="s">
        <v>1</v>
      </c>
      <c r="G98" s="19">
        <v>672.28</v>
      </c>
      <c r="H98" s="19">
        <v>0</v>
      </c>
      <c r="I98" s="19">
        <v>672.28</v>
      </c>
      <c r="J98" s="18">
        <f>SUM(Table1324[[#This Row],[Opening balance]]+Table1324[[#This Row],[Amount received 24/25]]-Table1324[[#This Row],[Amount spent 24/25]])</f>
        <v>0</v>
      </c>
      <c r="K98" s="17" t="s">
        <v>1</v>
      </c>
      <c r="L98" s="17" t="s">
        <v>91</v>
      </c>
      <c r="M98" s="15">
        <v>45271</v>
      </c>
      <c r="N98" s="15">
        <v>45124</v>
      </c>
      <c r="O98" s="14" t="s">
        <v>158</v>
      </c>
    </row>
    <row r="99" spans="1:15" s="2" customFormat="1" ht="29" x14ac:dyDescent="0.35">
      <c r="A99" s="17" t="s">
        <v>157</v>
      </c>
      <c r="B99" s="30" t="s">
        <v>156</v>
      </c>
      <c r="C99" s="34" t="s">
        <v>717</v>
      </c>
      <c r="D99" s="30" t="s">
        <v>39</v>
      </c>
      <c r="E99" s="30" t="s">
        <v>155</v>
      </c>
      <c r="F99" s="20" t="s">
        <v>1</v>
      </c>
      <c r="G99" s="19">
        <v>12180</v>
      </c>
      <c r="H99" s="19">
        <v>0</v>
      </c>
      <c r="I99" s="19">
        <v>0</v>
      </c>
      <c r="J99" s="18">
        <f>SUM(Table1324[[#This Row],[Opening balance]]+Table1324[[#This Row],[Amount received 24/25]]-Table1324[[#This Row],[Amount spent 24/25]])</f>
        <v>12180</v>
      </c>
      <c r="K99" s="17" t="s">
        <v>1</v>
      </c>
      <c r="L99" s="17" t="s">
        <v>0</v>
      </c>
      <c r="M99" s="15">
        <v>45271</v>
      </c>
      <c r="N99" s="15"/>
      <c r="O99" s="14"/>
    </row>
    <row r="100" spans="1:15" s="2" customFormat="1" ht="29" x14ac:dyDescent="0.35">
      <c r="A100" s="20" t="s">
        <v>154</v>
      </c>
      <c r="B100" s="21" t="s">
        <v>876</v>
      </c>
      <c r="C100" s="21" t="s">
        <v>285</v>
      </c>
      <c r="D100" s="21" t="s">
        <v>5</v>
      </c>
      <c r="E100" s="21" t="s">
        <v>4</v>
      </c>
      <c r="F100" s="20" t="s">
        <v>1</v>
      </c>
      <c r="G100" s="27">
        <v>654.57000000000005</v>
      </c>
      <c r="H100" s="19">
        <v>0</v>
      </c>
      <c r="I100" s="18">
        <v>0</v>
      </c>
      <c r="J100" s="18">
        <f>SUM(Table1324[[#This Row],[Opening balance]]+Table1324[[#This Row],[Amount received 24/25]]-Table1324[[#This Row],[Amount spent 24/25]])</f>
        <v>654.57000000000005</v>
      </c>
      <c r="K100" s="16" t="s">
        <v>1</v>
      </c>
      <c r="L100" s="17" t="s">
        <v>0</v>
      </c>
      <c r="M100" s="29">
        <v>43644</v>
      </c>
      <c r="N100" s="29"/>
      <c r="O100" s="28"/>
    </row>
    <row r="101" spans="1:15" s="2" customFormat="1" ht="29" x14ac:dyDescent="0.35">
      <c r="A101" s="20" t="s">
        <v>153</v>
      </c>
      <c r="B101" s="21" t="s">
        <v>877</v>
      </c>
      <c r="C101" s="21" t="s">
        <v>701</v>
      </c>
      <c r="D101" s="21" t="s">
        <v>5</v>
      </c>
      <c r="E101" s="21" t="s">
        <v>4</v>
      </c>
      <c r="F101" s="20" t="s">
        <v>1</v>
      </c>
      <c r="G101" s="27">
        <v>2640.84</v>
      </c>
      <c r="H101" s="19">
        <v>0</v>
      </c>
      <c r="I101" s="18">
        <v>0</v>
      </c>
      <c r="J101" s="18">
        <f>SUM(Table1324[[#This Row],[Opening balance]]+Table1324[[#This Row],[Amount received 24/25]]-Table1324[[#This Row],[Amount spent 24/25]])</f>
        <v>2640.84</v>
      </c>
      <c r="K101" s="16" t="s">
        <v>1</v>
      </c>
      <c r="L101" s="17" t="s">
        <v>0</v>
      </c>
      <c r="M101" s="29">
        <v>44348</v>
      </c>
      <c r="N101" s="29"/>
      <c r="O101" s="28"/>
    </row>
    <row r="102" spans="1:15" s="2" customFormat="1" ht="29" x14ac:dyDescent="0.35">
      <c r="A102" s="20" t="s">
        <v>152</v>
      </c>
      <c r="B102" s="21" t="s">
        <v>878</v>
      </c>
      <c r="C102" s="21" t="s">
        <v>315</v>
      </c>
      <c r="D102" s="21" t="s">
        <v>5</v>
      </c>
      <c r="E102" s="21" t="s">
        <v>4</v>
      </c>
      <c r="F102" s="20" t="s">
        <v>1</v>
      </c>
      <c r="G102" s="27">
        <v>1330.58</v>
      </c>
      <c r="H102" s="19">
        <v>0</v>
      </c>
      <c r="I102" s="18">
        <v>0</v>
      </c>
      <c r="J102" s="18">
        <f>SUM(Table1324[[#This Row],[Opening balance]]+Table1324[[#This Row],[Amount received 24/25]]-Table1324[[#This Row],[Amount spent 24/25]])</f>
        <v>1330.58</v>
      </c>
      <c r="K102" s="16" t="s">
        <v>1</v>
      </c>
      <c r="L102" s="17" t="s">
        <v>0</v>
      </c>
      <c r="M102" s="29">
        <v>44475</v>
      </c>
      <c r="N102" s="29"/>
      <c r="O102" s="28"/>
    </row>
    <row r="103" spans="1:15" s="2" customFormat="1" ht="43.5" x14ac:dyDescent="0.35">
      <c r="A103" s="20" t="s">
        <v>151</v>
      </c>
      <c r="B103" s="21" t="s">
        <v>881</v>
      </c>
      <c r="C103" s="21" t="s">
        <v>366</v>
      </c>
      <c r="D103" s="21" t="s">
        <v>5</v>
      </c>
      <c r="E103" s="21" t="s">
        <v>4</v>
      </c>
      <c r="F103" s="20" t="s">
        <v>1</v>
      </c>
      <c r="G103" s="27">
        <v>1862</v>
      </c>
      <c r="H103" s="19">
        <v>0</v>
      </c>
      <c r="I103" s="18">
        <v>0</v>
      </c>
      <c r="J103" s="18">
        <f>SUM(Table1324[[#This Row],[Opening balance]]+Table1324[[#This Row],[Amount received 24/25]]-Table1324[[#This Row],[Amount spent 24/25]])</f>
        <v>1862</v>
      </c>
      <c r="K103" s="16" t="s">
        <v>1</v>
      </c>
      <c r="L103" s="17" t="s">
        <v>0</v>
      </c>
      <c r="M103" s="29">
        <v>44855</v>
      </c>
      <c r="N103" s="29"/>
      <c r="O103" s="28"/>
    </row>
    <row r="104" spans="1:15" s="2" customFormat="1" ht="43.5" x14ac:dyDescent="0.35">
      <c r="A104" s="20" t="s">
        <v>151</v>
      </c>
      <c r="B104" s="21" t="s">
        <v>881</v>
      </c>
      <c r="C104" s="21" t="s">
        <v>366</v>
      </c>
      <c r="D104" s="22" t="s">
        <v>78</v>
      </c>
      <c r="E104" s="21" t="s">
        <v>150</v>
      </c>
      <c r="F104" s="20" t="s">
        <v>1</v>
      </c>
      <c r="G104" s="27">
        <v>12965.57</v>
      </c>
      <c r="H104" s="19">
        <v>0</v>
      </c>
      <c r="I104" s="18">
        <v>0</v>
      </c>
      <c r="J104" s="18">
        <f>SUM(Table1324[[#This Row],[Opening balance]]+Table1324[[#This Row],[Amount received 24/25]]-Table1324[[#This Row],[Amount spent 24/25]])</f>
        <v>12965.57</v>
      </c>
      <c r="K104" s="16" t="s">
        <v>1</v>
      </c>
      <c r="L104" s="16" t="s">
        <v>75</v>
      </c>
      <c r="M104" s="29">
        <v>44855</v>
      </c>
      <c r="N104" s="29"/>
      <c r="O104" s="28"/>
    </row>
    <row r="105" spans="1:15" s="2" customFormat="1" ht="29" x14ac:dyDescent="0.35">
      <c r="A105" s="20" t="s">
        <v>148</v>
      </c>
      <c r="B105" s="21" t="s">
        <v>884</v>
      </c>
      <c r="C105" s="21" t="s">
        <v>285</v>
      </c>
      <c r="D105" s="21" t="s">
        <v>85</v>
      </c>
      <c r="E105" s="21" t="s">
        <v>149</v>
      </c>
      <c r="F105" s="20" t="s">
        <v>1</v>
      </c>
      <c r="G105" s="27">
        <v>10022</v>
      </c>
      <c r="H105" s="19">
        <v>0</v>
      </c>
      <c r="I105" s="18">
        <v>0</v>
      </c>
      <c r="J105" s="18">
        <f>SUM(Table1324[[#This Row],[Opening balance]]+Table1324[[#This Row],[Amount received 24/25]]-Table1324[[#This Row],[Amount spent 24/25]])</f>
        <v>10022</v>
      </c>
      <c r="K105" s="16" t="s">
        <v>83</v>
      </c>
      <c r="L105" s="16" t="s">
        <v>0</v>
      </c>
      <c r="M105" s="29">
        <v>43427</v>
      </c>
      <c r="N105" s="29"/>
      <c r="O105" s="28"/>
    </row>
    <row r="106" spans="1:15" s="2" customFormat="1" ht="29" x14ac:dyDescent="0.35">
      <c r="A106" s="20" t="s">
        <v>148</v>
      </c>
      <c r="B106" s="21" t="s">
        <v>884</v>
      </c>
      <c r="C106" s="21" t="s">
        <v>285</v>
      </c>
      <c r="D106" s="21" t="s">
        <v>5</v>
      </c>
      <c r="E106" s="21" t="s">
        <v>4</v>
      </c>
      <c r="F106" s="20" t="s">
        <v>1</v>
      </c>
      <c r="G106" s="27">
        <v>2132</v>
      </c>
      <c r="H106" s="19">
        <v>0</v>
      </c>
      <c r="I106" s="18">
        <v>1641.31</v>
      </c>
      <c r="J106" s="18">
        <f>SUM(Table1324[[#This Row],[Opening balance]]+Table1324[[#This Row],[Amount received 24/25]]-Table1324[[#This Row],[Amount spent 24/25]])</f>
        <v>490.69000000000005</v>
      </c>
      <c r="K106" s="16" t="s">
        <v>1</v>
      </c>
      <c r="L106" s="16" t="s">
        <v>0</v>
      </c>
      <c r="M106" s="29">
        <v>43427</v>
      </c>
      <c r="N106" s="29">
        <v>45743</v>
      </c>
      <c r="O106" s="28" t="s">
        <v>147</v>
      </c>
    </row>
    <row r="107" spans="1:15" s="2" customFormat="1" ht="29" x14ac:dyDescent="0.35">
      <c r="A107" s="20" t="s">
        <v>146</v>
      </c>
      <c r="B107" s="21" t="s">
        <v>1003</v>
      </c>
      <c r="C107" s="21" t="s">
        <v>315</v>
      </c>
      <c r="D107" s="21" t="s">
        <v>145</v>
      </c>
      <c r="E107" s="21" t="s">
        <v>144</v>
      </c>
      <c r="F107" s="20" t="s">
        <v>1</v>
      </c>
      <c r="G107" s="27">
        <v>15000</v>
      </c>
      <c r="H107" s="19">
        <v>0</v>
      </c>
      <c r="I107" s="27">
        <v>15000</v>
      </c>
      <c r="J107" s="18">
        <f>SUM(Table1324[[#This Row],[Opening balance]]+Table1324[[#This Row],[Amount received 24/25]]-Table1324[[#This Row],[Amount spent 24/25]])</f>
        <v>0</v>
      </c>
      <c r="K107" s="16" t="s">
        <v>1</v>
      </c>
      <c r="L107" s="16" t="s">
        <v>0</v>
      </c>
      <c r="M107" s="29">
        <v>43707</v>
      </c>
      <c r="N107" s="29">
        <v>45722</v>
      </c>
      <c r="O107" s="28" t="s">
        <v>143</v>
      </c>
    </row>
    <row r="108" spans="1:15" s="2" customFormat="1" ht="29" x14ac:dyDescent="0.35">
      <c r="A108" s="17" t="s">
        <v>142</v>
      </c>
      <c r="B108" s="22" t="s">
        <v>887</v>
      </c>
      <c r="C108" s="22" t="s">
        <v>285</v>
      </c>
      <c r="D108" s="22" t="s">
        <v>5</v>
      </c>
      <c r="E108" s="21" t="s">
        <v>4</v>
      </c>
      <c r="F108" s="20" t="s">
        <v>1</v>
      </c>
      <c r="G108" s="19">
        <v>1869.11</v>
      </c>
      <c r="H108" s="19">
        <v>0</v>
      </c>
      <c r="I108" s="19">
        <v>0</v>
      </c>
      <c r="J108" s="18">
        <f>SUM(Table1324[[#This Row],[Opening balance]]+Table1324[[#This Row],[Amount received 24/25]]-Table1324[[#This Row],[Amount spent 24/25]])</f>
        <v>1869.11</v>
      </c>
      <c r="K108" s="17" t="s">
        <v>1</v>
      </c>
      <c r="L108" s="17" t="s">
        <v>0</v>
      </c>
      <c r="M108" s="15">
        <v>45183</v>
      </c>
      <c r="N108" s="15"/>
      <c r="O108" s="14"/>
    </row>
    <row r="109" spans="1:15" s="2" customFormat="1" ht="29" x14ac:dyDescent="0.35">
      <c r="A109" s="20" t="s">
        <v>140</v>
      </c>
      <c r="B109" s="21" t="s">
        <v>888</v>
      </c>
      <c r="C109" s="21" t="s">
        <v>393</v>
      </c>
      <c r="D109" s="22" t="s">
        <v>823</v>
      </c>
      <c r="E109" s="21" t="s">
        <v>17</v>
      </c>
      <c r="F109" s="20" t="s">
        <v>1</v>
      </c>
      <c r="G109" s="27">
        <v>236</v>
      </c>
      <c r="H109" s="19">
        <v>0</v>
      </c>
      <c r="I109" s="18">
        <v>0</v>
      </c>
      <c r="J109" s="18">
        <f>SUM(Table1324[[#This Row],[Opening balance]]+Table1324[[#This Row],[Amount received 24/25]]-Table1324[[#This Row],[Amount spent 24/25]])</f>
        <v>236</v>
      </c>
      <c r="K109" s="16" t="s">
        <v>1</v>
      </c>
      <c r="L109" s="16" t="s">
        <v>0</v>
      </c>
      <c r="M109" s="29">
        <v>44103</v>
      </c>
      <c r="N109" s="29"/>
      <c r="O109" s="28"/>
    </row>
    <row r="110" spans="1:15" s="2" customFormat="1" ht="29" x14ac:dyDescent="0.35">
      <c r="A110" s="17" t="s">
        <v>138</v>
      </c>
      <c r="B110" s="22" t="s">
        <v>890</v>
      </c>
      <c r="C110" s="22" t="s">
        <v>349</v>
      </c>
      <c r="D110" s="22" t="s">
        <v>5</v>
      </c>
      <c r="E110" s="21" t="s">
        <v>4</v>
      </c>
      <c r="F110" s="20" t="s">
        <v>1</v>
      </c>
      <c r="G110" s="19">
        <v>2859.88</v>
      </c>
      <c r="H110" s="19">
        <v>0</v>
      </c>
      <c r="I110" s="19">
        <v>0</v>
      </c>
      <c r="J110" s="18">
        <f>SUM(Table1324[[#This Row],[Opening balance]]+Table1324[[#This Row],[Amount received 24/25]]-Table1324[[#This Row],[Amount spent 24/25]])</f>
        <v>2859.88</v>
      </c>
      <c r="K110" s="17" t="s">
        <v>1</v>
      </c>
      <c r="L110" s="17" t="s">
        <v>0</v>
      </c>
      <c r="M110" s="15">
        <v>45043</v>
      </c>
      <c r="N110" s="15"/>
      <c r="O110" s="14"/>
    </row>
    <row r="111" spans="1:15" s="2" customFormat="1" ht="29" x14ac:dyDescent="0.35">
      <c r="A111" s="17" t="s">
        <v>138</v>
      </c>
      <c r="B111" s="22" t="s">
        <v>890</v>
      </c>
      <c r="C111" s="22" t="s">
        <v>349</v>
      </c>
      <c r="D111" s="22" t="s">
        <v>823</v>
      </c>
      <c r="E111" s="21" t="s">
        <v>17</v>
      </c>
      <c r="F111" s="20" t="s">
        <v>1</v>
      </c>
      <c r="G111" s="19">
        <v>290.61</v>
      </c>
      <c r="H111" s="19">
        <v>0</v>
      </c>
      <c r="I111" s="19">
        <v>0</v>
      </c>
      <c r="J111" s="18">
        <f>SUM(Table1324[[#This Row],[Opening balance]]+Table1324[[#This Row],[Amount received 24/25]]-Table1324[[#This Row],[Amount spent 24/25]])</f>
        <v>290.61</v>
      </c>
      <c r="K111" s="17" t="s">
        <v>1</v>
      </c>
      <c r="L111" s="17" t="s">
        <v>0</v>
      </c>
      <c r="M111" s="15">
        <v>45096</v>
      </c>
      <c r="N111" s="15"/>
      <c r="O111" s="14"/>
    </row>
    <row r="112" spans="1:15" s="2" customFormat="1" ht="29" x14ac:dyDescent="0.35">
      <c r="A112" s="17" t="s">
        <v>138</v>
      </c>
      <c r="B112" s="22" t="s">
        <v>890</v>
      </c>
      <c r="C112" s="22" t="s">
        <v>349</v>
      </c>
      <c r="D112" s="22" t="s">
        <v>39</v>
      </c>
      <c r="E112" s="22" t="s">
        <v>139</v>
      </c>
      <c r="F112" s="20" t="s">
        <v>1</v>
      </c>
      <c r="G112" s="19">
        <v>33785.99</v>
      </c>
      <c r="H112" s="19">
        <v>0</v>
      </c>
      <c r="I112" s="19">
        <v>0</v>
      </c>
      <c r="J112" s="18">
        <f>SUM(Table1324[[#This Row],[Opening balance]]+Table1324[[#This Row],[Amount received 24/25]]-Table1324[[#This Row],[Amount spent 24/25]])</f>
        <v>33785.99</v>
      </c>
      <c r="K112" s="17" t="s">
        <v>1</v>
      </c>
      <c r="L112" s="17" t="s">
        <v>0</v>
      </c>
      <c r="M112" s="15">
        <v>45043</v>
      </c>
      <c r="N112" s="15"/>
      <c r="O112" s="14"/>
    </row>
    <row r="113" spans="1:15" s="2" customFormat="1" ht="29" x14ac:dyDescent="0.35">
      <c r="A113" s="17" t="s">
        <v>138</v>
      </c>
      <c r="B113" s="22" t="s">
        <v>890</v>
      </c>
      <c r="C113" s="22" t="s">
        <v>349</v>
      </c>
      <c r="D113" s="21" t="s">
        <v>73</v>
      </c>
      <c r="E113" s="22" t="s">
        <v>137</v>
      </c>
      <c r="F113" s="20" t="s">
        <v>1</v>
      </c>
      <c r="G113" s="19">
        <v>22135.03</v>
      </c>
      <c r="H113" s="19">
        <v>0</v>
      </c>
      <c r="I113" s="19">
        <v>0</v>
      </c>
      <c r="J113" s="18">
        <f>SUM(Table1324[[#This Row],[Opening balance]]+Table1324[[#This Row],[Amount received 24/25]]-Table1324[[#This Row],[Amount spent 24/25]])</f>
        <v>22135.03</v>
      </c>
      <c r="K113" s="17" t="s">
        <v>1</v>
      </c>
      <c r="L113" s="17" t="s">
        <v>0</v>
      </c>
      <c r="M113" s="15">
        <v>45043</v>
      </c>
      <c r="N113" s="15"/>
      <c r="O113" s="14"/>
    </row>
    <row r="114" spans="1:15" s="2" customFormat="1" ht="29" x14ac:dyDescent="0.35">
      <c r="A114" s="20" t="s">
        <v>136</v>
      </c>
      <c r="B114" s="21" t="s">
        <v>893</v>
      </c>
      <c r="C114" s="21" t="s">
        <v>701</v>
      </c>
      <c r="D114" s="21" t="s">
        <v>5</v>
      </c>
      <c r="E114" s="21" t="s">
        <v>4</v>
      </c>
      <c r="F114" s="20" t="s">
        <v>1</v>
      </c>
      <c r="G114" s="27">
        <v>5960</v>
      </c>
      <c r="H114" s="19">
        <v>0</v>
      </c>
      <c r="I114" s="18">
        <v>0</v>
      </c>
      <c r="J114" s="18">
        <f>SUM(Table1324[[#This Row],[Opening balance]]+Table1324[[#This Row],[Amount received 24/25]]-Table1324[[#This Row],[Amount spent 24/25]])</f>
        <v>5960</v>
      </c>
      <c r="K114" s="16" t="s">
        <v>1</v>
      </c>
      <c r="L114" s="17" t="s">
        <v>0</v>
      </c>
      <c r="M114" s="29">
        <v>44063</v>
      </c>
      <c r="N114" s="29"/>
      <c r="O114" s="28"/>
    </row>
    <row r="115" spans="1:15" s="2" customFormat="1" ht="29" x14ac:dyDescent="0.35">
      <c r="A115" s="20" t="s">
        <v>135</v>
      </c>
      <c r="B115" s="21" t="s">
        <v>895</v>
      </c>
      <c r="C115" s="21" t="s">
        <v>323</v>
      </c>
      <c r="D115" s="21" t="s">
        <v>5</v>
      </c>
      <c r="E115" s="21" t="s">
        <v>4</v>
      </c>
      <c r="F115" s="20" t="s">
        <v>1</v>
      </c>
      <c r="G115" s="27">
        <v>1649.83</v>
      </c>
      <c r="H115" s="19">
        <v>0</v>
      </c>
      <c r="I115" s="18">
        <v>0</v>
      </c>
      <c r="J115" s="18">
        <f>SUM(Table1324[[#This Row],[Opening balance]]+Table1324[[#This Row],[Amount received 24/25]]-Table1324[[#This Row],[Amount spent 24/25]])</f>
        <v>1649.83</v>
      </c>
      <c r="K115" s="16" t="s">
        <v>1</v>
      </c>
      <c r="L115" s="17" t="s">
        <v>0</v>
      </c>
      <c r="M115" s="29">
        <v>44887</v>
      </c>
      <c r="N115" s="29"/>
      <c r="O115" s="28"/>
    </row>
    <row r="116" spans="1:15" s="2" customFormat="1" ht="43.5" x14ac:dyDescent="0.35">
      <c r="A116" s="20" t="s">
        <v>135</v>
      </c>
      <c r="B116" s="21" t="s">
        <v>895</v>
      </c>
      <c r="C116" s="21" t="s">
        <v>323</v>
      </c>
      <c r="D116" s="22" t="s">
        <v>78</v>
      </c>
      <c r="E116" s="21" t="s">
        <v>134</v>
      </c>
      <c r="F116" s="20" t="s">
        <v>1</v>
      </c>
      <c r="G116" s="27">
        <v>21598.639999999999</v>
      </c>
      <c r="H116" s="19">
        <v>0</v>
      </c>
      <c r="I116" s="18">
        <v>0</v>
      </c>
      <c r="J116" s="18">
        <f>SUM(Table1324[[#This Row],[Opening balance]]+Table1324[[#This Row],[Amount received 24/25]]-Table1324[[#This Row],[Amount spent 24/25]])</f>
        <v>21598.639999999999</v>
      </c>
      <c r="K116" s="16" t="s">
        <v>1</v>
      </c>
      <c r="L116" s="16" t="s">
        <v>75</v>
      </c>
      <c r="M116" s="29">
        <v>44887</v>
      </c>
      <c r="N116" s="29"/>
      <c r="O116" s="28"/>
    </row>
    <row r="117" spans="1:15" s="2" customFormat="1" ht="29" x14ac:dyDescent="0.35">
      <c r="A117" s="16" t="s">
        <v>133</v>
      </c>
      <c r="B117" s="21" t="s">
        <v>897</v>
      </c>
      <c r="C117" s="21" t="s">
        <v>572</v>
      </c>
      <c r="D117" s="22" t="s">
        <v>823</v>
      </c>
      <c r="E117" s="21" t="s">
        <v>17</v>
      </c>
      <c r="F117" s="20" t="s">
        <v>1</v>
      </c>
      <c r="G117" s="27">
        <v>258.41000000000003</v>
      </c>
      <c r="H117" s="19">
        <v>0</v>
      </c>
      <c r="I117" s="18">
        <v>0</v>
      </c>
      <c r="J117" s="18">
        <f>SUM(Table1324[[#This Row],[Opening balance]]+Table1324[[#This Row],[Amount received 24/25]]-Table1324[[#This Row],[Amount spent 24/25]])</f>
        <v>258.41000000000003</v>
      </c>
      <c r="K117" s="16" t="s">
        <v>1</v>
      </c>
      <c r="L117" s="16" t="s">
        <v>0</v>
      </c>
      <c r="M117" s="29">
        <v>44480</v>
      </c>
      <c r="N117" s="29"/>
      <c r="O117" s="28"/>
    </row>
    <row r="118" spans="1:15" s="2" customFormat="1" ht="43.5" x14ac:dyDescent="0.35">
      <c r="A118" s="17" t="s">
        <v>124</v>
      </c>
      <c r="B118" s="22" t="s">
        <v>123</v>
      </c>
      <c r="C118" s="24" t="s">
        <v>123</v>
      </c>
      <c r="D118" s="22" t="s">
        <v>132</v>
      </c>
      <c r="E118" s="22" t="s">
        <v>131</v>
      </c>
      <c r="F118" s="20" t="s">
        <v>1</v>
      </c>
      <c r="G118" s="19">
        <v>0</v>
      </c>
      <c r="H118" s="19">
        <v>79636.66</v>
      </c>
      <c r="I118" s="19">
        <v>0</v>
      </c>
      <c r="J118" s="18">
        <f>SUM(Table1324[[#This Row],[Opening balance]]+Table1324[[#This Row],[Amount received 24/25]]-Table1324[[#This Row],[Amount spent 24/25]])</f>
        <v>79636.66</v>
      </c>
      <c r="K118" s="17" t="s">
        <v>76</v>
      </c>
      <c r="L118" s="16" t="s">
        <v>91</v>
      </c>
      <c r="M118" s="15">
        <v>45735</v>
      </c>
      <c r="N118" s="15"/>
      <c r="O118" s="14"/>
    </row>
    <row r="119" spans="1:15" s="2" customFormat="1" ht="59.5" customHeight="1" x14ac:dyDescent="0.35">
      <c r="A119" s="17" t="s">
        <v>124</v>
      </c>
      <c r="B119" s="22" t="s">
        <v>123</v>
      </c>
      <c r="C119" s="24" t="s">
        <v>123</v>
      </c>
      <c r="D119" s="33" t="s">
        <v>130</v>
      </c>
      <c r="E119" s="22" t="s">
        <v>129</v>
      </c>
      <c r="F119" s="20" t="s">
        <v>1</v>
      </c>
      <c r="G119" s="19">
        <v>0</v>
      </c>
      <c r="H119" s="19">
        <v>98597.26</v>
      </c>
      <c r="I119" s="19">
        <v>0</v>
      </c>
      <c r="J119" s="18">
        <f>SUM(Table1324[[#This Row],[Opening balance]]+Table1324[[#This Row],[Amount received 24/25]]-Table1324[[#This Row],[Amount spent 24/25]])</f>
        <v>98597.26</v>
      </c>
      <c r="K119" s="17" t="s">
        <v>76</v>
      </c>
      <c r="L119" s="16" t="s">
        <v>91</v>
      </c>
      <c r="M119" s="15">
        <v>45735</v>
      </c>
      <c r="N119" s="15"/>
      <c r="O119" s="14"/>
    </row>
    <row r="120" spans="1:15" s="2" customFormat="1" ht="29" x14ac:dyDescent="0.35">
      <c r="A120" s="17" t="s">
        <v>124</v>
      </c>
      <c r="B120" s="22" t="s">
        <v>123</v>
      </c>
      <c r="C120" s="24" t="s">
        <v>123</v>
      </c>
      <c r="D120" s="33" t="s">
        <v>128</v>
      </c>
      <c r="E120" s="22" t="s">
        <v>127</v>
      </c>
      <c r="F120" s="20" t="s">
        <v>1</v>
      </c>
      <c r="G120" s="19">
        <v>0</v>
      </c>
      <c r="H120" s="19">
        <v>2952.17</v>
      </c>
      <c r="I120" s="19">
        <v>0</v>
      </c>
      <c r="J120" s="18">
        <f>SUM(Table1324[[#This Row],[Opening balance]]+Table1324[[#This Row],[Amount received 24/25]]-Table1324[[#This Row],[Amount spent 24/25]])</f>
        <v>2952.17</v>
      </c>
      <c r="K120" s="17" t="s">
        <v>1</v>
      </c>
      <c r="L120" s="16" t="s">
        <v>91</v>
      </c>
      <c r="M120" s="15">
        <v>45735</v>
      </c>
      <c r="N120" s="15"/>
      <c r="O120" s="14"/>
    </row>
    <row r="121" spans="1:15" s="2" customFormat="1" ht="58" x14ac:dyDescent="0.35">
      <c r="A121" s="17" t="s">
        <v>124</v>
      </c>
      <c r="B121" s="22" t="s">
        <v>123</v>
      </c>
      <c r="C121" s="24" t="s">
        <v>123</v>
      </c>
      <c r="D121" s="33" t="s">
        <v>126</v>
      </c>
      <c r="E121" s="22" t="s">
        <v>125</v>
      </c>
      <c r="F121" s="20" t="s">
        <v>1</v>
      </c>
      <c r="G121" s="19">
        <v>0</v>
      </c>
      <c r="H121" s="19">
        <v>3487.23</v>
      </c>
      <c r="I121" s="19">
        <v>0</v>
      </c>
      <c r="J121" s="18">
        <f>SUM(Table1324[[#This Row],[Opening balance]]+Table1324[[#This Row],[Amount received 24/25]]-Table1324[[#This Row],[Amount spent 24/25]])</f>
        <v>3487.23</v>
      </c>
      <c r="K121" s="17" t="s">
        <v>1</v>
      </c>
      <c r="L121" s="16" t="s">
        <v>91</v>
      </c>
      <c r="M121" s="15">
        <v>45735</v>
      </c>
      <c r="N121" s="15"/>
      <c r="O121" s="14"/>
    </row>
    <row r="122" spans="1:15" s="2" customFormat="1" ht="48" customHeight="1" x14ac:dyDescent="0.35">
      <c r="A122" s="17" t="s">
        <v>124</v>
      </c>
      <c r="B122" s="22" t="s">
        <v>123</v>
      </c>
      <c r="C122" s="24" t="s">
        <v>123</v>
      </c>
      <c r="D122" s="33" t="s">
        <v>122</v>
      </c>
      <c r="E122" s="22" t="s">
        <v>121</v>
      </c>
      <c r="F122" s="20" t="s">
        <v>1</v>
      </c>
      <c r="G122" s="19">
        <v>0</v>
      </c>
      <c r="H122" s="19">
        <v>29363.29</v>
      </c>
      <c r="I122" s="19">
        <v>0</v>
      </c>
      <c r="J122" s="18">
        <f>SUM(Table1324[[#This Row],[Opening balance]]+Table1324[[#This Row],[Amount received 24/25]]-Table1324[[#This Row],[Amount spent 24/25]])</f>
        <v>29363.29</v>
      </c>
      <c r="K122" s="17" t="s">
        <v>1</v>
      </c>
      <c r="L122" s="17" t="s">
        <v>0</v>
      </c>
      <c r="M122" s="15">
        <v>45735</v>
      </c>
      <c r="N122" s="15"/>
      <c r="O122" s="14"/>
    </row>
    <row r="123" spans="1:15" s="2" customFormat="1" ht="29" x14ac:dyDescent="0.35">
      <c r="A123" s="20" t="s">
        <v>118</v>
      </c>
      <c r="B123" s="22" t="s">
        <v>117</v>
      </c>
      <c r="C123" s="22" t="s">
        <v>315</v>
      </c>
      <c r="D123" s="21" t="s">
        <v>5</v>
      </c>
      <c r="E123" s="21" t="s">
        <v>4</v>
      </c>
      <c r="F123" s="20" t="s">
        <v>1</v>
      </c>
      <c r="G123" s="27">
        <v>5055.57</v>
      </c>
      <c r="H123" s="19">
        <v>0</v>
      </c>
      <c r="I123" s="18">
        <v>0</v>
      </c>
      <c r="J123" s="18">
        <f>SUM(Table1324[[#This Row],[Opening balance]]+Table1324[[#This Row],[Amount received 24/25]]-Table1324[[#This Row],[Amount spent 24/25]])</f>
        <v>5055.57</v>
      </c>
      <c r="K123" s="16" t="s">
        <v>1</v>
      </c>
      <c r="L123" s="16" t="s">
        <v>0</v>
      </c>
      <c r="M123" s="29">
        <v>44866</v>
      </c>
      <c r="N123" s="29"/>
      <c r="O123" s="28"/>
    </row>
    <row r="124" spans="1:15" s="2" customFormat="1" ht="29" x14ac:dyDescent="0.35">
      <c r="A124" s="17" t="s">
        <v>118</v>
      </c>
      <c r="B124" s="22" t="s">
        <v>117</v>
      </c>
      <c r="C124" s="22" t="s">
        <v>315</v>
      </c>
      <c r="D124" s="22" t="s">
        <v>78</v>
      </c>
      <c r="E124" s="30" t="s">
        <v>120</v>
      </c>
      <c r="F124" s="20" t="s">
        <v>1</v>
      </c>
      <c r="G124" s="19">
        <v>21166.720000000001</v>
      </c>
      <c r="H124" s="19">
        <v>0</v>
      </c>
      <c r="I124" s="19">
        <v>0</v>
      </c>
      <c r="J124" s="18">
        <f>SUM(Table1324[[#This Row],[Opening balance]]+Table1324[[#This Row],[Amount received 24/25]]-Table1324[[#This Row],[Amount spent 24/25]])</f>
        <v>21166.720000000001</v>
      </c>
      <c r="K124" s="17" t="s">
        <v>76</v>
      </c>
      <c r="L124" s="17" t="s">
        <v>75</v>
      </c>
      <c r="M124" s="15">
        <v>45382</v>
      </c>
      <c r="N124" s="15"/>
      <c r="O124" s="14"/>
    </row>
    <row r="125" spans="1:15" s="2" customFormat="1" ht="29" x14ac:dyDescent="0.35">
      <c r="A125" s="17" t="s">
        <v>118</v>
      </c>
      <c r="B125" s="22" t="s">
        <v>117</v>
      </c>
      <c r="C125" s="22" t="s">
        <v>315</v>
      </c>
      <c r="D125" s="22" t="s">
        <v>78</v>
      </c>
      <c r="E125" s="22" t="s">
        <v>119</v>
      </c>
      <c r="F125" s="20" t="s">
        <v>1</v>
      </c>
      <c r="G125" s="19">
        <v>41751.910000000003</v>
      </c>
      <c r="H125" s="19">
        <v>0</v>
      </c>
      <c r="I125" s="19">
        <v>0</v>
      </c>
      <c r="J125" s="18">
        <f>SUM(Table1324[[#This Row],[Opening balance]]+Table1324[[#This Row],[Amount received 24/25]]-Table1324[[#This Row],[Amount spent 24/25]])</f>
        <v>41751.910000000003</v>
      </c>
      <c r="K125" s="17" t="s">
        <v>76</v>
      </c>
      <c r="L125" s="17" t="s">
        <v>75</v>
      </c>
      <c r="M125" s="15">
        <v>45111</v>
      </c>
      <c r="N125" s="15"/>
      <c r="O125" s="14"/>
    </row>
    <row r="126" spans="1:15" s="2" customFormat="1" ht="29" x14ac:dyDescent="0.35">
      <c r="A126" s="17" t="s">
        <v>118</v>
      </c>
      <c r="B126" s="22" t="s">
        <v>117</v>
      </c>
      <c r="C126" s="22" t="s">
        <v>315</v>
      </c>
      <c r="D126" s="22" t="s">
        <v>78</v>
      </c>
      <c r="E126" s="22" t="s">
        <v>119</v>
      </c>
      <c r="F126" s="20" t="s">
        <v>1</v>
      </c>
      <c r="G126" s="19">
        <v>20953.939999999999</v>
      </c>
      <c r="H126" s="19">
        <v>0</v>
      </c>
      <c r="I126" s="19">
        <v>0</v>
      </c>
      <c r="J126" s="18">
        <f>SUM(Table1324[[#This Row],[Opening balance]]+Table1324[[#This Row],[Amount received 24/25]]-Table1324[[#This Row],[Amount spent 24/25]])</f>
        <v>20953.939999999999</v>
      </c>
      <c r="K126" s="17" t="s">
        <v>76</v>
      </c>
      <c r="L126" s="17" t="s">
        <v>75</v>
      </c>
      <c r="M126" s="15">
        <v>45201</v>
      </c>
      <c r="N126" s="15"/>
      <c r="O126" s="14"/>
    </row>
    <row r="127" spans="1:15" s="2" customFormat="1" ht="29" x14ac:dyDescent="0.35">
      <c r="A127" s="17" t="s">
        <v>118</v>
      </c>
      <c r="B127" s="22" t="s">
        <v>117</v>
      </c>
      <c r="C127" s="22" t="s">
        <v>315</v>
      </c>
      <c r="D127" s="22" t="s">
        <v>823</v>
      </c>
      <c r="E127" s="21" t="s">
        <v>17</v>
      </c>
      <c r="F127" s="20" t="s">
        <v>1</v>
      </c>
      <c r="G127" s="19">
        <v>301.38</v>
      </c>
      <c r="H127" s="19">
        <v>0</v>
      </c>
      <c r="I127" s="19">
        <v>0</v>
      </c>
      <c r="J127" s="18">
        <f>SUM(Table1324[[#This Row],[Opening balance]]+Table1324[[#This Row],[Amount received 24/25]]-Table1324[[#This Row],[Amount spent 24/25]])</f>
        <v>301.38</v>
      </c>
      <c r="K127" s="17" t="s">
        <v>1</v>
      </c>
      <c r="L127" s="16" t="s">
        <v>0</v>
      </c>
      <c r="M127" s="15">
        <v>45382</v>
      </c>
      <c r="N127" s="15"/>
      <c r="O127" s="14"/>
    </row>
    <row r="128" spans="1:15" s="2" customFormat="1" ht="29" x14ac:dyDescent="0.35">
      <c r="A128" s="17" t="s">
        <v>118</v>
      </c>
      <c r="B128" s="22" t="s">
        <v>117</v>
      </c>
      <c r="C128" s="22" t="s">
        <v>315</v>
      </c>
      <c r="D128" s="22" t="s">
        <v>823</v>
      </c>
      <c r="E128" s="21" t="s">
        <v>17</v>
      </c>
      <c r="F128" s="20" t="s">
        <v>1</v>
      </c>
      <c r="G128" s="19">
        <v>279.89999999999998</v>
      </c>
      <c r="H128" s="19">
        <v>0</v>
      </c>
      <c r="I128" s="19">
        <v>0</v>
      </c>
      <c r="J128" s="18">
        <f>SUM(Table1324[[#This Row],[Opening balance]]+Table1324[[#This Row],[Amount received 24/25]]-Table1324[[#This Row],[Amount spent 24/25]])</f>
        <v>279.89999999999998</v>
      </c>
      <c r="K128" s="17" t="s">
        <v>1</v>
      </c>
      <c r="L128" s="16" t="s">
        <v>0</v>
      </c>
      <c r="M128" s="15">
        <v>45111</v>
      </c>
      <c r="N128" s="15"/>
      <c r="O128" s="14"/>
    </row>
    <row r="129" spans="1:15" s="2" customFormat="1" ht="29" x14ac:dyDescent="0.35">
      <c r="A129" s="17" t="s">
        <v>118</v>
      </c>
      <c r="B129" s="22" t="s">
        <v>117</v>
      </c>
      <c r="C129" s="22" t="s">
        <v>315</v>
      </c>
      <c r="D129" s="22" t="s">
        <v>823</v>
      </c>
      <c r="E129" s="21" t="s">
        <v>17</v>
      </c>
      <c r="F129" s="20" t="s">
        <v>1</v>
      </c>
      <c r="G129" s="19">
        <v>298.35000000000002</v>
      </c>
      <c r="H129" s="19">
        <v>0</v>
      </c>
      <c r="I129" s="19">
        <v>0</v>
      </c>
      <c r="J129" s="18">
        <f>SUM(Table1324[[#This Row],[Opening balance]]+Table1324[[#This Row],[Amount received 24/25]]-Table1324[[#This Row],[Amount spent 24/25]])</f>
        <v>298.35000000000002</v>
      </c>
      <c r="K129" s="17" t="s">
        <v>1</v>
      </c>
      <c r="L129" s="16" t="s">
        <v>0</v>
      </c>
      <c r="M129" s="15">
        <v>45201</v>
      </c>
      <c r="N129" s="15"/>
      <c r="O129" s="14"/>
    </row>
    <row r="130" spans="1:15" s="2" customFormat="1" ht="29" x14ac:dyDescent="0.35">
      <c r="A130" s="20" t="s">
        <v>118</v>
      </c>
      <c r="B130" s="22" t="s">
        <v>117</v>
      </c>
      <c r="C130" s="22" t="s">
        <v>315</v>
      </c>
      <c r="D130" s="22" t="s">
        <v>823</v>
      </c>
      <c r="E130" s="21" t="s">
        <v>17</v>
      </c>
      <c r="F130" s="20" t="s">
        <v>1</v>
      </c>
      <c r="G130" s="27">
        <v>271.08</v>
      </c>
      <c r="H130" s="19">
        <v>0</v>
      </c>
      <c r="I130" s="18">
        <v>0</v>
      </c>
      <c r="J130" s="18">
        <f>SUM(Table1324[[#This Row],[Opening balance]]+Table1324[[#This Row],[Amount received 24/25]]-Table1324[[#This Row],[Amount spent 24/25]])</f>
        <v>271.08</v>
      </c>
      <c r="K130" s="16" t="s">
        <v>1</v>
      </c>
      <c r="L130" s="16" t="s">
        <v>0</v>
      </c>
      <c r="M130" s="29">
        <v>44866</v>
      </c>
      <c r="N130" s="29"/>
      <c r="O130" s="28"/>
    </row>
    <row r="131" spans="1:15" s="2" customFormat="1" ht="29" x14ac:dyDescent="0.35">
      <c r="A131" s="17" t="s">
        <v>116</v>
      </c>
      <c r="B131" s="22" t="s">
        <v>767</v>
      </c>
      <c r="C131" s="22" t="s">
        <v>346</v>
      </c>
      <c r="D131" s="22" t="s">
        <v>5</v>
      </c>
      <c r="E131" s="21" t="s">
        <v>4</v>
      </c>
      <c r="F131" s="20" t="s">
        <v>1</v>
      </c>
      <c r="G131" s="19">
        <v>3143</v>
      </c>
      <c r="H131" s="19">
        <v>0</v>
      </c>
      <c r="I131" s="19">
        <v>0</v>
      </c>
      <c r="J131" s="18">
        <f>SUM(Table1324[[#This Row],[Opening balance]]+Table1324[[#This Row],[Amount received 24/25]]-Table1324[[#This Row],[Amount spent 24/25]])</f>
        <v>3143</v>
      </c>
      <c r="K131" s="17" t="s">
        <v>1</v>
      </c>
      <c r="L131" s="16" t="s">
        <v>0</v>
      </c>
      <c r="M131" s="15">
        <v>45170</v>
      </c>
      <c r="N131" s="15"/>
      <c r="O131" s="14"/>
    </row>
    <row r="132" spans="1:15" s="2" customFormat="1" ht="29" x14ac:dyDescent="0.35">
      <c r="A132" s="17" t="s">
        <v>116</v>
      </c>
      <c r="B132" s="22" t="s">
        <v>767</v>
      </c>
      <c r="C132" s="22" t="s">
        <v>346</v>
      </c>
      <c r="D132" s="22" t="s">
        <v>823</v>
      </c>
      <c r="E132" s="21" t="s">
        <v>17</v>
      </c>
      <c r="F132" s="20" t="s">
        <v>1</v>
      </c>
      <c r="G132" s="19">
        <v>236</v>
      </c>
      <c r="H132" s="19">
        <v>0</v>
      </c>
      <c r="I132" s="19">
        <v>0</v>
      </c>
      <c r="J132" s="18">
        <f>SUM(Table1324[[#This Row],[Opening balance]]+Table1324[[#This Row],[Amount received 24/25]]-Table1324[[#This Row],[Amount spent 24/25]])</f>
        <v>236</v>
      </c>
      <c r="K132" s="17" t="s">
        <v>1</v>
      </c>
      <c r="L132" s="16" t="s">
        <v>0</v>
      </c>
      <c r="M132" s="15">
        <v>45170</v>
      </c>
      <c r="N132" s="15"/>
      <c r="O132" s="14"/>
    </row>
    <row r="133" spans="1:15" s="2" customFormat="1" ht="29" x14ac:dyDescent="0.35">
      <c r="A133" s="17" t="s">
        <v>113</v>
      </c>
      <c r="B133" s="22" t="s">
        <v>766</v>
      </c>
      <c r="C133" s="22" t="s">
        <v>315</v>
      </c>
      <c r="D133" s="22" t="s">
        <v>108</v>
      </c>
      <c r="E133" s="22" t="s">
        <v>115</v>
      </c>
      <c r="F133" s="20" t="s">
        <v>1</v>
      </c>
      <c r="G133" s="19">
        <v>62027.03</v>
      </c>
      <c r="H133" s="19">
        <v>0</v>
      </c>
      <c r="I133" s="19">
        <v>0</v>
      </c>
      <c r="J133" s="18">
        <f>SUM(Table1324[[#This Row],[Opening balance]]+Table1324[[#This Row],[Amount received 24/25]]-Table1324[[#This Row],[Amount spent 24/25]])</f>
        <v>62027.03</v>
      </c>
      <c r="K133" s="17" t="s">
        <v>76</v>
      </c>
      <c r="L133" s="17" t="s">
        <v>0</v>
      </c>
      <c r="M133" s="15">
        <v>45085</v>
      </c>
      <c r="N133" s="15"/>
      <c r="O133" s="14"/>
    </row>
    <row r="134" spans="1:15" s="2" customFormat="1" ht="29" x14ac:dyDescent="0.35">
      <c r="A134" s="17" t="s">
        <v>113</v>
      </c>
      <c r="B134" s="22" t="s">
        <v>766</v>
      </c>
      <c r="C134" s="22" t="s">
        <v>315</v>
      </c>
      <c r="D134" s="22" t="s">
        <v>108</v>
      </c>
      <c r="E134" s="30" t="s">
        <v>115</v>
      </c>
      <c r="F134" s="20" t="s">
        <v>1</v>
      </c>
      <c r="G134" s="19">
        <v>63918.92</v>
      </c>
      <c r="H134" s="19">
        <v>0</v>
      </c>
      <c r="I134" s="19">
        <v>0</v>
      </c>
      <c r="J134" s="18">
        <f>SUM(Table1324[[#This Row],[Opening balance]]+Table1324[[#This Row],[Amount received 24/25]]-Table1324[[#This Row],[Amount spent 24/25]])</f>
        <v>63918.92</v>
      </c>
      <c r="K134" s="17" t="s">
        <v>76</v>
      </c>
      <c r="L134" s="17" t="s">
        <v>0</v>
      </c>
      <c r="M134" s="15">
        <v>45254</v>
      </c>
      <c r="N134" s="15"/>
      <c r="O134" s="14"/>
    </row>
    <row r="135" spans="1:15" s="2" customFormat="1" ht="43.5" x14ac:dyDescent="0.35">
      <c r="A135" s="17" t="s">
        <v>113</v>
      </c>
      <c r="B135" s="22" t="s">
        <v>766</v>
      </c>
      <c r="C135" s="22" t="s">
        <v>315</v>
      </c>
      <c r="D135" s="22" t="s">
        <v>78</v>
      </c>
      <c r="E135" s="22" t="s">
        <v>114</v>
      </c>
      <c r="F135" s="20" t="s">
        <v>1</v>
      </c>
      <c r="G135" s="19">
        <v>6652.4</v>
      </c>
      <c r="H135" s="19">
        <v>0</v>
      </c>
      <c r="I135" s="19">
        <v>0</v>
      </c>
      <c r="J135" s="18">
        <f>SUM(Table1324[[#This Row],[Opening balance]]+Table1324[[#This Row],[Amount received 24/25]]-Table1324[[#This Row],[Amount spent 24/25]])</f>
        <v>6652.4</v>
      </c>
      <c r="K135" s="17" t="s">
        <v>76</v>
      </c>
      <c r="L135" s="17" t="s">
        <v>75</v>
      </c>
      <c r="M135" s="15">
        <v>45085</v>
      </c>
      <c r="N135" s="15"/>
      <c r="O135" s="14"/>
    </row>
    <row r="136" spans="1:15" s="2" customFormat="1" ht="43.5" x14ac:dyDescent="0.35">
      <c r="A136" s="17" t="s">
        <v>113</v>
      </c>
      <c r="B136" s="22" t="s">
        <v>766</v>
      </c>
      <c r="C136" s="22" t="s">
        <v>315</v>
      </c>
      <c r="D136" s="22" t="s">
        <v>78</v>
      </c>
      <c r="E136" s="30" t="s">
        <v>114</v>
      </c>
      <c r="F136" s="20" t="s">
        <v>1</v>
      </c>
      <c r="G136" s="19">
        <v>6855.3</v>
      </c>
      <c r="H136" s="19">
        <v>0</v>
      </c>
      <c r="I136" s="19">
        <v>0</v>
      </c>
      <c r="J136" s="18">
        <f>SUM(Table1324[[#This Row],[Opening balance]]+Table1324[[#This Row],[Amount received 24/25]]-Table1324[[#This Row],[Amount spent 24/25]])</f>
        <v>6855.3</v>
      </c>
      <c r="K136" s="17" t="s">
        <v>76</v>
      </c>
      <c r="L136" s="17" t="s">
        <v>75</v>
      </c>
      <c r="M136" s="15">
        <v>45254</v>
      </c>
      <c r="N136" s="15"/>
      <c r="O136" s="14"/>
    </row>
    <row r="137" spans="1:15" s="2" customFormat="1" ht="29" x14ac:dyDescent="0.35">
      <c r="A137" s="17" t="s">
        <v>113</v>
      </c>
      <c r="B137" s="22" t="s">
        <v>766</v>
      </c>
      <c r="C137" s="22" t="s">
        <v>315</v>
      </c>
      <c r="D137" s="22" t="s">
        <v>823</v>
      </c>
      <c r="E137" s="21" t="s">
        <v>17</v>
      </c>
      <c r="F137" s="20" t="s">
        <v>1</v>
      </c>
      <c r="G137" s="19">
        <v>292.77</v>
      </c>
      <c r="H137" s="19">
        <v>0</v>
      </c>
      <c r="I137" s="19">
        <v>0</v>
      </c>
      <c r="J137" s="18">
        <f>SUM(Table1324[[#This Row],[Opening balance]]+Table1324[[#This Row],[Amount received 24/25]]-Table1324[[#This Row],[Amount spent 24/25]])</f>
        <v>292.77</v>
      </c>
      <c r="K137" s="17" t="s">
        <v>1</v>
      </c>
      <c r="L137" s="16" t="s">
        <v>0</v>
      </c>
      <c r="M137" s="15">
        <v>45085</v>
      </c>
      <c r="N137" s="15"/>
      <c r="O137" s="14"/>
    </row>
    <row r="138" spans="1:15" s="2" customFormat="1" ht="29" x14ac:dyDescent="0.35">
      <c r="A138" s="17" t="s">
        <v>113</v>
      </c>
      <c r="B138" s="22" t="s">
        <v>766</v>
      </c>
      <c r="C138" s="22" t="s">
        <v>315</v>
      </c>
      <c r="D138" s="22" t="s">
        <v>823</v>
      </c>
      <c r="E138" s="21" t="s">
        <v>17</v>
      </c>
      <c r="F138" s="20" t="s">
        <v>1</v>
      </c>
      <c r="G138" s="19">
        <v>301.7</v>
      </c>
      <c r="H138" s="19">
        <v>0</v>
      </c>
      <c r="I138" s="19">
        <v>0</v>
      </c>
      <c r="J138" s="18">
        <f>SUM(Table1324[[#This Row],[Opening balance]]+Table1324[[#This Row],[Amount received 24/25]]-Table1324[[#This Row],[Amount spent 24/25]])</f>
        <v>301.7</v>
      </c>
      <c r="K138" s="17" t="s">
        <v>1</v>
      </c>
      <c r="L138" s="16" t="s">
        <v>0</v>
      </c>
      <c r="M138" s="15">
        <v>45254</v>
      </c>
      <c r="N138" s="15"/>
      <c r="O138" s="14"/>
    </row>
    <row r="139" spans="1:15" s="2" customFormat="1" ht="29" x14ac:dyDescent="0.35">
      <c r="A139" s="20" t="s">
        <v>112</v>
      </c>
      <c r="B139" s="21" t="s">
        <v>111</v>
      </c>
      <c r="C139" s="21" t="s">
        <v>393</v>
      </c>
      <c r="D139" s="22" t="s">
        <v>823</v>
      </c>
      <c r="E139" s="21" t="s">
        <v>17</v>
      </c>
      <c r="F139" s="20" t="s">
        <v>1</v>
      </c>
      <c r="G139" s="27">
        <v>239</v>
      </c>
      <c r="H139" s="19">
        <v>0</v>
      </c>
      <c r="I139" s="18">
        <v>0</v>
      </c>
      <c r="J139" s="18">
        <f>SUM(Table1324[[#This Row],[Opening balance]]+Table1324[[#This Row],[Amount received 24/25]]-Table1324[[#This Row],[Amount spent 24/25]])</f>
        <v>239</v>
      </c>
      <c r="K139" s="16" t="s">
        <v>1</v>
      </c>
      <c r="L139" s="16" t="s">
        <v>0</v>
      </c>
      <c r="M139" s="29">
        <v>44063</v>
      </c>
      <c r="N139" s="29"/>
      <c r="O139" s="28"/>
    </row>
    <row r="140" spans="1:15" s="2" customFormat="1" ht="29" x14ac:dyDescent="0.35">
      <c r="A140" s="17" t="s">
        <v>110</v>
      </c>
      <c r="B140" s="22" t="s">
        <v>765</v>
      </c>
      <c r="C140" s="22" t="s">
        <v>393</v>
      </c>
      <c r="D140" s="22" t="s">
        <v>5</v>
      </c>
      <c r="E140" s="24" t="s">
        <v>109</v>
      </c>
      <c r="F140" s="20" t="s">
        <v>1</v>
      </c>
      <c r="G140" s="19">
        <v>0</v>
      </c>
      <c r="H140" s="19">
        <v>1366.61</v>
      </c>
      <c r="I140" s="19">
        <v>0</v>
      </c>
      <c r="J140" s="18">
        <f>SUM(Table1324[[#This Row],[Opening balance]]+Table1324[[#This Row],[Amount received 24/25]]-Table1324[[#This Row],[Amount spent 24/25]])</f>
        <v>1366.61</v>
      </c>
      <c r="K140" s="17" t="s">
        <v>1</v>
      </c>
      <c r="L140" s="16" t="s">
        <v>0</v>
      </c>
      <c r="M140" s="15">
        <v>45678</v>
      </c>
      <c r="N140" s="15"/>
      <c r="O140" s="14"/>
    </row>
    <row r="141" spans="1:15" s="2" customFormat="1" ht="29" x14ac:dyDescent="0.35">
      <c r="A141" s="17" t="s">
        <v>89</v>
      </c>
      <c r="B141" s="22" t="s">
        <v>901</v>
      </c>
      <c r="C141" s="22" t="s">
        <v>344</v>
      </c>
      <c r="D141" s="22" t="s">
        <v>108</v>
      </c>
      <c r="E141" s="22" t="s">
        <v>107</v>
      </c>
      <c r="F141" s="20" t="s">
        <v>1</v>
      </c>
      <c r="G141" s="19">
        <v>0</v>
      </c>
      <c r="H141" s="19">
        <v>79514.37</v>
      </c>
      <c r="I141" s="19">
        <v>0</v>
      </c>
      <c r="J141" s="27">
        <f>SUM(Table1324[[#This Row],[Opening balance]]+Table1324[[#This Row],[Amount received 24/25]]-Table1324[[#This Row],[Amount spent 24/25]])</f>
        <v>79514.37</v>
      </c>
      <c r="K141" s="17" t="s">
        <v>76</v>
      </c>
      <c r="L141" s="17" t="s">
        <v>0</v>
      </c>
      <c r="M141" s="15">
        <v>45455</v>
      </c>
      <c r="N141" s="15"/>
      <c r="O141" s="14"/>
    </row>
    <row r="142" spans="1:15" s="2" customFormat="1" ht="29" x14ac:dyDescent="0.35">
      <c r="A142" s="17" t="s">
        <v>89</v>
      </c>
      <c r="B142" s="22" t="s">
        <v>901</v>
      </c>
      <c r="C142" s="22" t="s">
        <v>344</v>
      </c>
      <c r="D142" s="22" t="s">
        <v>108</v>
      </c>
      <c r="E142" s="22" t="s">
        <v>107</v>
      </c>
      <c r="F142" s="20" t="s">
        <v>1</v>
      </c>
      <c r="G142" s="19">
        <v>0</v>
      </c>
      <c r="H142" s="19">
        <v>79803.520000000004</v>
      </c>
      <c r="I142" s="19">
        <v>0</v>
      </c>
      <c r="J142" s="27">
        <f>SUM(Table1324[[#This Row],[Opening balance]]+Table1324[[#This Row],[Amount received 24/25]]-Table1324[[#This Row],[Amount spent 24/25]])</f>
        <v>79803.520000000004</v>
      </c>
      <c r="K142" s="17" t="s">
        <v>76</v>
      </c>
      <c r="L142" s="17" t="s">
        <v>0</v>
      </c>
      <c r="M142" s="15">
        <v>45474</v>
      </c>
      <c r="N142" s="15"/>
      <c r="O142" s="32"/>
    </row>
    <row r="143" spans="1:15" s="2" customFormat="1" ht="43.5" x14ac:dyDescent="0.35">
      <c r="A143" s="17" t="s">
        <v>89</v>
      </c>
      <c r="B143" s="22" t="s">
        <v>901</v>
      </c>
      <c r="C143" s="22" t="s">
        <v>344</v>
      </c>
      <c r="D143" s="30" t="s">
        <v>106</v>
      </c>
      <c r="E143" s="22" t="s">
        <v>105</v>
      </c>
      <c r="F143" s="20" t="s">
        <v>1</v>
      </c>
      <c r="G143" s="19">
        <v>0</v>
      </c>
      <c r="H143" s="19">
        <v>346.56</v>
      </c>
      <c r="I143" s="19">
        <v>346.56</v>
      </c>
      <c r="J143" s="27">
        <f>SUM(Table1324[[#This Row],[Opening balance]]+Table1324[[#This Row],[Amount received 24/25]]-Table1324[[#This Row],[Amount spent 24/25]])</f>
        <v>0</v>
      </c>
      <c r="K143" s="17" t="s">
        <v>1</v>
      </c>
      <c r="L143" s="17" t="s">
        <v>91</v>
      </c>
      <c r="M143" s="15">
        <v>45455</v>
      </c>
      <c r="N143" s="15">
        <v>45699</v>
      </c>
      <c r="O143" s="32" t="s">
        <v>104</v>
      </c>
    </row>
    <row r="144" spans="1:15" s="2" customFormat="1" ht="43.5" x14ac:dyDescent="0.35">
      <c r="A144" s="17" t="s">
        <v>89</v>
      </c>
      <c r="B144" s="22" t="s">
        <v>901</v>
      </c>
      <c r="C144" s="22" t="s">
        <v>344</v>
      </c>
      <c r="D144" s="30" t="s">
        <v>106</v>
      </c>
      <c r="E144" s="22" t="s">
        <v>105</v>
      </c>
      <c r="F144" s="20" t="s">
        <v>1</v>
      </c>
      <c r="G144" s="19">
        <v>0</v>
      </c>
      <c r="H144" s="19">
        <v>346.79</v>
      </c>
      <c r="I144" s="19">
        <v>346.79</v>
      </c>
      <c r="J144" s="27">
        <f>SUM(Table1324[[#This Row],[Opening balance]]+Table1324[[#This Row],[Amount received 24/25]]-Table1324[[#This Row],[Amount spent 24/25]])</f>
        <v>0</v>
      </c>
      <c r="K144" s="17" t="s">
        <v>1</v>
      </c>
      <c r="L144" s="17" t="s">
        <v>91</v>
      </c>
      <c r="M144" s="15">
        <v>45474</v>
      </c>
      <c r="N144" s="15">
        <v>45699</v>
      </c>
      <c r="O144" s="32" t="s">
        <v>104</v>
      </c>
    </row>
    <row r="145" spans="1:15" s="2" customFormat="1" ht="29" x14ac:dyDescent="0.35">
      <c r="A145" s="17" t="s">
        <v>89</v>
      </c>
      <c r="B145" s="22" t="s">
        <v>901</v>
      </c>
      <c r="C145" s="22" t="s">
        <v>344</v>
      </c>
      <c r="D145" s="22" t="s">
        <v>103</v>
      </c>
      <c r="E145" s="22" t="s">
        <v>102</v>
      </c>
      <c r="F145" s="20" t="s">
        <v>1</v>
      </c>
      <c r="G145" s="19">
        <v>0</v>
      </c>
      <c r="H145" s="19">
        <v>409.37</v>
      </c>
      <c r="I145" s="19">
        <v>409.37</v>
      </c>
      <c r="J145" s="27">
        <f>SUM(Table1324[[#This Row],[Opening balance]]+Table1324[[#This Row],[Amount received 24/25]]-Table1324[[#This Row],[Amount spent 24/25]])</f>
        <v>0</v>
      </c>
      <c r="K145" s="17" t="s">
        <v>1</v>
      </c>
      <c r="L145" s="17" t="s">
        <v>91</v>
      </c>
      <c r="M145" s="15">
        <v>45455</v>
      </c>
      <c r="N145" s="15">
        <v>45699</v>
      </c>
      <c r="O145" s="32" t="s">
        <v>99</v>
      </c>
    </row>
    <row r="146" spans="1:15" s="2" customFormat="1" ht="29" x14ac:dyDescent="0.35">
      <c r="A146" s="17" t="s">
        <v>89</v>
      </c>
      <c r="B146" s="22" t="s">
        <v>901</v>
      </c>
      <c r="C146" s="22" t="s">
        <v>344</v>
      </c>
      <c r="D146" s="22" t="s">
        <v>103</v>
      </c>
      <c r="E146" s="22" t="s">
        <v>102</v>
      </c>
      <c r="F146" s="20" t="s">
        <v>1</v>
      </c>
      <c r="G146" s="19">
        <v>0</v>
      </c>
      <c r="H146" s="19">
        <v>409.64</v>
      </c>
      <c r="I146" s="19">
        <v>409.64</v>
      </c>
      <c r="J146" s="27">
        <f>SUM(Table1324[[#This Row],[Opening balance]]+Table1324[[#This Row],[Amount received 24/25]]-Table1324[[#This Row],[Amount spent 24/25]])</f>
        <v>0</v>
      </c>
      <c r="K146" s="17" t="s">
        <v>1</v>
      </c>
      <c r="L146" s="17" t="s">
        <v>91</v>
      </c>
      <c r="M146" s="15">
        <v>45474</v>
      </c>
      <c r="N146" s="15">
        <v>45699</v>
      </c>
      <c r="O146" s="32" t="s">
        <v>99</v>
      </c>
    </row>
    <row r="147" spans="1:15" s="2" customFormat="1" ht="42.65" customHeight="1" x14ac:dyDescent="0.35">
      <c r="A147" s="17" t="s">
        <v>89</v>
      </c>
      <c r="B147" s="22" t="s">
        <v>901</v>
      </c>
      <c r="C147" s="22" t="s">
        <v>344</v>
      </c>
      <c r="D147" s="22" t="s">
        <v>101</v>
      </c>
      <c r="E147" s="22" t="s">
        <v>100</v>
      </c>
      <c r="F147" s="20" t="s">
        <v>1</v>
      </c>
      <c r="G147" s="19">
        <v>0</v>
      </c>
      <c r="H147" s="19">
        <v>102.62</v>
      </c>
      <c r="I147" s="19">
        <v>102.62</v>
      </c>
      <c r="J147" s="27">
        <f>SUM(Table1324[[#This Row],[Opening balance]]+Table1324[[#This Row],[Amount received 24/25]]-Table1324[[#This Row],[Amount spent 24/25]])</f>
        <v>0</v>
      </c>
      <c r="K147" s="17" t="s">
        <v>1</v>
      </c>
      <c r="L147" s="17" t="s">
        <v>91</v>
      </c>
      <c r="M147" s="15">
        <v>45455</v>
      </c>
      <c r="N147" s="15">
        <v>45699</v>
      </c>
      <c r="O147" s="32" t="s">
        <v>99</v>
      </c>
    </row>
    <row r="148" spans="1:15" s="2" customFormat="1" ht="29" x14ac:dyDescent="0.35">
      <c r="A148" s="17" t="s">
        <v>89</v>
      </c>
      <c r="B148" s="22" t="s">
        <v>901</v>
      </c>
      <c r="C148" s="22" t="s">
        <v>344</v>
      </c>
      <c r="D148" s="22" t="s">
        <v>101</v>
      </c>
      <c r="E148" s="22" t="s">
        <v>100</v>
      </c>
      <c r="F148" s="20" t="s">
        <v>1</v>
      </c>
      <c r="G148" s="19">
        <v>0</v>
      </c>
      <c r="H148" s="19">
        <v>102.69</v>
      </c>
      <c r="I148" s="19">
        <v>102.69</v>
      </c>
      <c r="J148" s="27">
        <f>SUM(Table1324[[#This Row],[Opening balance]]+Table1324[[#This Row],[Amount received 24/25]]-Table1324[[#This Row],[Amount spent 24/25]])</f>
        <v>0</v>
      </c>
      <c r="K148" s="17" t="s">
        <v>1</v>
      </c>
      <c r="L148" s="17" t="s">
        <v>91</v>
      </c>
      <c r="M148" s="15">
        <v>45474</v>
      </c>
      <c r="N148" s="15">
        <v>45699</v>
      </c>
      <c r="O148" s="32" t="s">
        <v>99</v>
      </c>
    </row>
    <row r="149" spans="1:15" s="2" customFormat="1" x14ac:dyDescent="0.35">
      <c r="A149" s="17" t="s">
        <v>89</v>
      </c>
      <c r="B149" s="22" t="s">
        <v>901</v>
      </c>
      <c r="C149" s="22" t="s">
        <v>344</v>
      </c>
      <c r="D149" s="22" t="s">
        <v>98</v>
      </c>
      <c r="E149" s="22" t="s">
        <v>97</v>
      </c>
      <c r="F149" s="20" t="s">
        <v>1</v>
      </c>
      <c r="G149" s="19">
        <v>0</v>
      </c>
      <c r="H149" s="19">
        <v>14467.06</v>
      </c>
      <c r="I149" s="19">
        <v>14467.06</v>
      </c>
      <c r="J149" s="27">
        <f>SUM(Table1324[[#This Row],[Opening balance]]+Table1324[[#This Row],[Amount received 24/25]]-Table1324[[#This Row],[Amount spent 24/25]])</f>
        <v>0</v>
      </c>
      <c r="K149" s="17" t="s">
        <v>1</v>
      </c>
      <c r="L149" s="17" t="s">
        <v>91</v>
      </c>
      <c r="M149" s="15">
        <v>45455</v>
      </c>
      <c r="N149" s="15">
        <v>45699</v>
      </c>
      <c r="O149" s="32" t="s">
        <v>1109</v>
      </c>
    </row>
    <row r="150" spans="1:15" s="2" customFormat="1" x14ac:dyDescent="0.35">
      <c r="A150" s="17" t="s">
        <v>89</v>
      </c>
      <c r="B150" s="22" t="s">
        <v>901</v>
      </c>
      <c r="C150" s="22" t="s">
        <v>344</v>
      </c>
      <c r="D150" s="22" t="s">
        <v>98</v>
      </c>
      <c r="E150" s="22" t="s">
        <v>97</v>
      </c>
      <c r="F150" s="20" t="s">
        <v>1</v>
      </c>
      <c r="G150" s="19">
        <v>0</v>
      </c>
      <c r="H150" s="19">
        <v>14476.49</v>
      </c>
      <c r="I150" s="19">
        <v>14476.49</v>
      </c>
      <c r="J150" s="27">
        <f>SUM(Table1324[[#This Row],[Opening balance]]+Table1324[[#This Row],[Amount received 24/25]]-Table1324[[#This Row],[Amount spent 24/25]])</f>
        <v>0</v>
      </c>
      <c r="K150" s="17" t="s">
        <v>1</v>
      </c>
      <c r="L150" s="17" t="s">
        <v>91</v>
      </c>
      <c r="M150" s="15">
        <v>45474</v>
      </c>
      <c r="N150" s="15">
        <v>45699</v>
      </c>
      <c r="O150" s="32" t="s">
        <v>1109</v>
      </c>
    </row>
    <row r="151" spans="1:15" s="2" customFormat="1" ht="29" x14ac:dyDescent="0.35">
      <c r="A151" s="17" t="s">
        <v>89</v>
      </c>
      <c r="B151" s="22" t="s">
        <v>901</v>
      </c>
      <c r="C151" s="22" t="s">
        <v>344</v>
      </c>
      <c r="D151" s="22" t="s">
        <v>990</v>
      </c>
      <c r="E151" s="22" t="s">
        <v>95</v>
      </c>
      <c r="F151" s="20" t="s">
        <v>1</v>
      </c>
      <c r="G151" s="19">
        <v>0</v>
      </c>
      <c r="H151" s="19">
        <v>917.99</v>
      </c>
      <c r="I151" s="19">
        <v>917.99</v>
      </c>
      <c r="J151" s="27">
        <f>SUM(Table1324[[#This Row],[Opening balance]]+Table1324[[#This Row],[Amount received 24/25]]-Table1324[[#This Row],[Amount spent 24/25]])</f>
        <v>0</v>
      </c>
      <c r="K151" s="17" t="s">
        <v>76</v>
      </c>
      <c r="L151" s="17" t="s">
        <v>91</v>
      </c>
      <c r="M151" s="15">
        <v>45455</v>
      </c>
      <c r="N151" s="15">
        <v>45699</v>
      </c>
      <c r="O151" s="32" t="s">
        <v>94</v>
      </c>
    </row>
    <row r="152" spans="1:15" s="2" customFormat="1" ht="38.15" customHeight="1" x14ac:dyDescent="0.35">
      <c r="A152" s="17" t="s">
        <v>89</v>
      </c>
      <c r="B152" s="22" t="s">
        <v>901</v>
      </c>
      <c r="C152" s="22" t="s">
        <v>344</v>
      </c>
      <c r="D152" s="22" t="s">
        <v>990</v>
      </c>
      <c r="E152" s="22" t="s">
        <v>95</v>
      </c>
      <c r="F152" s="20" t="s">
        <v>1</v>
      </c>
      <c r="G152" s="19">
        <v>0</v>
      </c>
      <c r="H152" s="19">
        <v>918.59</v>
      </c>
      <c r="I152" s="19">
        <v>918.59</v>
      </c>
      <c r="J152" s="27">
        <f>SUM(Table1324[[#This Row],[Opening balance]]+Table1324[[#This Row],[Amount received 24/25]]-Table1324[[#This Row],[Amount spent 24/25]])</f>
        <v>0</v>
      </c>
      <c r="K152" s="17" t="s">
        <v>76</v>
      </c>
      <c r="L152" s="17" t="s">
        <v>91</v>
      </c>
      <c r="M152" s="15">
        <v>45474</v>
      </c>
      <c r="N152" s="15">
        <v>45699</v>
      </c>
      <c r="O152" s="32" t="s">
        <v>94</v>
      </c>
    </row>
    <row r="153" spans="1:15" s="2" customFormat="1" ht="29" x14ac:dyDescent="0.35">
      <c r="A153" s="17" t="s">
        <v>89</v>
      </c>
      <c r="B153" s="22" t="s">
        <v>901</v>
      </c>
      <c r="C153" s="22" t="s">
        <v>344</v>
      </c>
      <c r="D153" s="22" t="s">
        <v>823</v>
      </c>
      <c r="E153" s="22" t="s">
        <v>26</v>
      </c>
      <c r="F153" s="20" t="s">
        <v>1</v>
      </c>
      <c r="G153" s="19">
        <v>0</v>
      </c>
      <c r="H153" s="19">
        <v>128.4</v>
      </c>
      <c r="I153" s="19">
        <v>0</v>
      </c>
      <c r="J153" s="27">
        <f>SUM(Table1324[[#This Row],[Opening balance]]+Table1324[[#This Row],[Amount received 24/25]]-Table1324[[#This Row],[Amount spent 24/25]])</f>
        <v>128.4</v>
      </c>
      <c r="K153" s="17" t="s">
        <v>1</v>
      </c>
      <c r="L153" s="16" t="s">
        <v>0</v>
      </c>
      <c r="M153" s="15">
        <v>45455</v>
      </c>
      <c r="N153" s="15"/>
      <c r="O153" s="14"/>
    </row>
    <row r="154" spans="1:15" s="2" customFormat="1" ht="29" x14ac:dyDescent="0.35">
      <c r="A154" s="17" t="s">
        <v>89</v>
      </c>
      <c r="B154" s="22" t="s">
        <v>901</v>
      </c>
      <c r="C154" s="22" t="s">
        <v>344</v>
      </c>
      <c r="D154" s="22" t="s">
        <v>823</v>
      </c>
      <c r="E154" s="22" t="s">
        <v>26</v>
      </c>
      <c r="F154" s="20" t="s">
        <v>1</v>
      </c>
      <c r="G154" s="19">
        <v>0</v>
      </c>
      <c r="H154" s="19">
        <v>128.87</v>
      </c>
      <c r="I154" s="19">
        <v>0</v>
      </c>
      <c r="J154" s="27">
        <f>SUM(Table1324[[#This Row],[Opening balance]]+Table1324[[#This Row],[Amount received 24/25]]-Table1324[[#This Row],[Amount spent 24/25]])</f>
        <v>128.87</v>
      </c>
      <c r="K154" s="17" t="s">
        <v>1</v>
      </c>
      <c r="L154" s="17" t="s">
        <v>0</v>
      </c>
      <c r="M154" s="15">
        <v>45474</v>
      </c>
      <c r="N154" s="15"/>
      <c r="O154" s="32"/>
    </row>
    <row r="155" spans="1:15" s="2" customFormat="1" ht="29" x14ac:dyDescent="0.35">
      <c r="A155" s="17" t="s">
        <v>89</v>
      </c>
      <c r="B155" s="22" t="s">
        <v>901</v>
      </c>
      <c r="C155" s="22" t="s">
        <v>344</v>
      </c>
      <c r="D155" s="22" t="s">
        <v>93</v>
      </c>
      <c r="E155" s="22" t="s">
        <v>92</v>
      </c>
      <c r="F155" s="20" t="s">
        <v>1</v>
      </c>
      <c r="G155" s="19">
        <v>0</v>
      </c>
      <c r="H155" s="19">
        <v>579.49</v>
      </c>
      <c r="I155" s="19">
        <v>579.49</v>
      </c>
      <c r="J155" s="27">
        <f>SUM(Table1324[[#This Row],[Opening balance]]+Table1324[[#This Row],[Amount received 24/25]]-Table1324[[#This Row],[Amount spent 24/25]])</f>
        <v>0</v>
      </c>
      <c r="K155" s="17" t="s">
        <v>1</v>
      </c>
      <c r="L155" s="17" t="s">
        <v>91</v>
      </c>
      <c r="M155" s="15">
        <v>45455</v>
      </c>
      <c r="N155" s="15">
        <v>45699</v>
      </c>
      <c r="O155" s="32" t="s">
        <v>90</v>
      </c>
    </row>
    <row r="156" spans="1:15" s="2" customFormat="1" ht="29" x14ac:dyDescent="0.35">
      <c r="A156" s="17" t="s">
        <v>89</v>
      </c>
      <c r="B156" s="22" t="s">
        <v>901</v>
      </c>
      <c r="C156" s="22" t="s">
        <v>344</v>
      </c>
      <c r="D156" s="22" t="s">
        <v>93</v>
      </c>
      <c r="E156" s="22" t="s">
        <v>92</v>
      </c>
      <c r="F156" s="20" t="s">
        <v>1</v>
      </c>
      <c r="G156" s="19">
        <v>0</v>
      </c>
      <c r="H156" s="19">
        <v>579.87</v>
      </c>
      <c r="I156" s="19">
        <v>579.87</v>
      </c>
      <c r="J156" s="27">
        <f>SUM(Table1324[[#This Row],[Opening balance]]+Table1324[[#This Row],[Amount received 24/25]]-Table1324[[#This Row],[Amount spent 24/25]])</f>
        <v>0</v>
      </c>
      <c r="K156" s="17" t="s">
        <v>1</v>
      </c>
      <c r="L156" s="17" t="s">
        <v>91</v>
      </c>
      <c r="M156" s="15">
        <v>45474</v>
      </c>
      <c r="N156" s="15">
        <v>45699</v>
      </c>
      <c r="O156" s="32" t="s">
        <v>90</v>
      </c>
    </row>
    <row r="157" spans="1:15" s="2" customFormat="1" ht="71.5" customHeight="1" x14ac:dyDescent="0.35">
      <c r="A157" s="17" t="s">
        <v>89</v>
      </c>
      <c r="B157" s="22" t="s">
        <v>901</v>
      </c>
      <c r="C157" s="22" t="s">
        <v>344</v>
      </c>
      <c r="D157" s="21" t="s">
        <v>85</v>
      </c>
      <c r="E157" s="22" t="s">
        <v>88</v>
      </c>
      <c r="F157" s="20" t="s">
        <v>1</v>
      </c>
      <c r="G157" s="19">
        <v>0</v>
      </c>
      <c r="H157" s="19">
        <v>6546.5</v>
      </c>
      <c r="I157" s="19">
        <v>6546.5</v>
      </c>
      <c r="J157" s="27">
        <f>SUM(Table1324[[#This Row],[Opening balance]]+Table1324[[#This Row],[Amount received 24/25]]-Table1324[[#This Row],[Amount spent 24/25]])</f>
        <v>0</v>
      </c>
      <c r="K157" s="17" t="s">
        <v>1</v>
      </c>
      <c r="L157" s="17" t="s">
        <v>0</v>
      </c>
      <c r="M157" s="15">
        <v>45455</v>
      </c>
      <c r="N157" s="15">
        <v>45644</v>
      </c>
      <c r="O157" s="32" t="s">
        <v>87</v>
      </c>
    </row>
    <row r="158" spans="1:15" s="2" customFormat="1" ht="71.5" customHeight="1" x14ac:dyDescent="0.35">
      <c r="A158" s="17" t="s">
        <v>89</v>
      </c>
      <c r="B158" s="22" t="s">
        <v>901</v>
      </c>
      <c r="C158" s="22" t="s">
        <v>344</v>
      </c>
      <c r="D158" s="21" t="s">
        <v>85</v>
      </c>
      <c r="E158" s="22" t="s">
        <v>88</v>
      </c>
      <c r="F158" s="20" t="s">
        <v>1</v>
      </c>
      <c r="G158" s="19">
        <v>0</v>
      </c>
      <c r="H158" s="19">
        <v>6570.31</v>
      </c>
      <c r="I158" s="19">
        <v>6570.31</v>
      </c>
      <c r="J158" s="27">
        <f>SUM(Table1324[[#This Row],[Opening balance]]+Table1324[[#This Row],[Amount received 24/25]]-Table1324[[#This Row],[Amount spent 24/25]])</f>
        <v>0</v>
      </c>
      <c r="K158" s="17" t="s">
        <v>1</v>
      </c>
      <c r="L158" s="17" t="s">
        <v>0</v>
      </c>
      <c r="M158" s="15">
        <v>45474</v>
      </c>
      <c r="N158" s="15">
        <v>45644</v>
      </c>
      <c r="O158" s="32" t="s">
        <v>87</v>
      </c>
    </row>
    <row r="159" spans="1:15" s="2" customFormat="1" ht="29" x14ac:dyDescent="0.35">
      <c r="A159" s="20" t="s">
        <v>86</v>
      </c>
      <c r="B159" s="21" t="s">
        <v>764</v>
      </c>
      <c r="C159" s="21" t="s">
        <v>285</v>
      </c>
      <c r="D159" s="21" t="s">
        <v>5</v>
      </c>
      <c r="E159" s="21" t="s">
        <v>4</v>
      </c>
      <c r="F159" s="20" t="s">
        <v>1</v>
      </c>
      <c r="G159" s="27">
        <v>306.41000000000003</v>
      </c>
      <c r="H159" s="19">
        <v>0</v>
      </c>
      <c r="I159" s="18">
        <v>0</v>
      </c>
      <c r="J159" s="18">
        <f>SUM(Table1324[[#This Row],[Opening balance]]+Table1324[[#This Row],[Amount received 24/25]]-Table1324[[#This Row],[Amount spent 24/25]])</f>
        <v>306.41000000000003</v>
      </c>
      <c r="K159" s="16" t="s">
        <v>1</v>
      </c>
      <c r="L159" s="16" t="s">
        <v>0</v>
      </c>
      <c r="M159" s="31">
        <v>44562</v>
      </c>
      <c r="N159" s="29"/>
      <c r="O159" s="28"/>
    </row>
    <row r="160" spans="1:15" s="2" customFormat="1" ht="29" x14ac:dyDescent="0.35">
      <c r="A160" s="20" t="s">
        <v>86</v>
      </c>
      <c r="B160" s="21" t="s">
        <v>764</v>
      </c>
      <c r="C160" s="21" t="s">
        <v>285</v>
      </c>
      <c r="D160" s="22" t="s">
        <v>823</v>
      </c>
      <c r="E160" s="21" t="s">
        <v>17</v>
      </c>
      <c r="F160" s="20" t="s">
        <v>1</v>
      </c>
      <c r="G160" s="27">
        <v>236</v>
      </c>
      <c r="H160" s="19">
        <v>0</v>
      </c>
      <c r="I160" s="18">
        <v>0</v>
      </c>
      <c r="J160" s="18">
        <f>SUM(Table1324[[#This Row],[Opening balance]]+Table1324[[#This Row],[Amount received 24/25]]-Table1324[[#This Row],[Amount spent 24/25]])</f>
        <v>236</v>
      </c>
      <c r="K160" s="16" t="s">
        <v>1</v>
      </c>
      <c r="L160" s="16" t="s">
        <v>0</v>
      </c>
      <c r="M160" s="31">
        <v>44197</v>
      </c>
      <c r="N160" s="29"/>
      <c r="O160" s="28"/>
    </row>
    <row r="161" spans="1:15" s="2" customFormat="1" x14ac:dyDescent="0.35">
      <c r="A161" s="20" t="s">
        <v>86</v>
      </c>
      <c r="B161" s="21" t="s">
        <v>764</v>
      </c>
      <c r="C161" s="21" t="s">
        <v>285</v>
      </c>
      <c r="D161" s="21" t="s">
        <v>85</v>
      </c>
      <c r="E161" s="21" t="s">
        <v>84</v>
      </c>
      <c r="F161" s="20" t="s">
        <v>1</v>
      </c>
      <c r="G161" s="27">
        <v>2674.29</v>
      </c>
      <c r="H161" s="19">
        <v>0</v>
      </c>
      <c r="I161" s="18">
        <v>0</v>
      </c>
      <c r="J161" s="18">
        <f>SUM(Table1324[[#This Row],[Opening balance]]+Table1324[[#This Row],[Amount received 24/25]]-Table1324[[#This Row],[Amount spent 24/25]])</f>
        <v>2674.29</v>
      </c>
      <c r="K161" s="16" t="s">
        <v>83</v>
      </c>
      <c r="L161" s="16" t="s">
        <v>0</v>
      </c>
      <c r="M161" s="31">
        <v>44197</v>
      </c>
      <c r="N161" s="29"/>
      <c r="O161" s="28"/>
    </row>
    <row r="162" spans="1:15" s="2" customFormat="1" ht="29" x14ac:dyDescent="0.35">
      <c r="A162" s="17" t="s">
        <v>82</v>
      </c>
      <c r="B162" s="22" t="s">
        <v>763</v>
      </c>
      <c r="C162" s="22" t="s">
        <v>700</v>
      </c>
      <c r="D162" s="22" t="s">
        <v>823</v>
      </c>
      <c r="E162" s="21" t="s">
        <v>17</v>
      </c>
      <c r="F162" s="20" t="s">
        <v>1</v>
      </c>
      <c r="G162" s="19">
        <v>239</v>
      </c>
      <c r="H162" s="19">
        <v>0</v>
      </c>
      <c r="I162" s="19">
        <v>0</v>
      </c>
      <c r="J162" s="18">
        <f>SUM(Table1324[[#This Row],[Opening balance]]+Table1324[[#This Row],[Amount received 24/25]]-Table1324[[#This Row],[Amount spent 24/25]])</f>
        <v>239</v>
      </c>
      <c r="K162" s="17" t="s">
        <v>1</v>
      </c>
      <c r="L162" s="16" t="s">
        <v>0</v>
      </c>
      <c r="M162" s="15">
        <v>45341</v>
      </c>
      <c r="N162" s="15"/>
      <c r="O162" s="14"/>
    </row>
    <row r="163" spans="1:15" s="2" customFormat="1" x14ac:dyDescent="0.35">
      <c r="A163" s="17" t="s">
        <v>81</v>
      </c>
      <c r="B163" s="30" t="s">
        <v>80</v>
      </c>
      <c r="C163" s="30" t="s">
        <v>285</v>
      </c>
      <c r="D163" s="30" t="s">
        <v>34</v>
      </c>
      <c r="E163" s="30" t="s">
        <v>79</v>
      </c>
      <c r="F163" s="20" t="s">
        <v>1</v>
      </c>
      <c r="G163" s="19">
        <v>84000</v>
      </c>
      <c r="H163" s="19">
        <v>0</v>
      </c>
      <c r="I163" s="19">
        <v>0</v>
      </c>
      <c r="J163" s="18">
        <f>SUM(Table1324[[#This Row],[Opening balance]]+Table1324[[#This Row],[Amount received 24/25]]-Table1324[[#This Row],[Amount spent 24/25]])</f>
        <v>84000</v>
      </c>
      <c r="K163" s="17" t="s">
        <v>1</v>
      </c>
      <c r="L163" s="16" t="s">
        <v>0</v>
      </c>
      <c r="M163" s="15">
        <v>45266</v>
      </c>
      <c r="N163" s="15"/>
      <c r="O163" s="14"/>
    </row>
    <row r="164" spans="1:15" s="2" customFormat="1" ht="45.65" customHeight="1" x14ac:dyDescent="0.35">
      <c r="A164" s="17" t="s">
        <v>74</v>
      </c>
      <c r="B164" s="22" t="s">
        <v>451</v>
      </c>
      <c r="C164" s="22" t="s">
        <v>315</v>
      </c>
      <c r="D164" s="22" t="s">
        <v>5</v>
      </c>
      <c r="E164" s="21" t="s">
        <v>4</v>
      </c>
      <c r="F164" s="20" t="s">
        <v>1</v>
      </c>
      <c r="G164" s="19">
        <v>7691.66</v>
      </c>
      <c r="H164" s="19">
        <v>0</v>
      </c>
      <c r="I164" s="19">
        <v>0</v>
      </c>
      <c r="J164" s="18">
        <f>SUM(Table1324[[#This Row],[Opening balance]]+Table1324[[#This Row],[Amount received 24/25]]-Table1324[[#This Row],[Amount spent 24/25]])</f>
        <v>7691.66</v>
      </c>
      <c r="K164" s="17" t="s">
        <v>1</v>
      </c>
      <c r="L164" s="16" t="s">
        <v>0</v>
      </c>
      <c r="M164" s="15">
        <v>45134</v>
      </c>
      <c r="N164" s="15"/>
      <c r="O164" s="14"/>
    </row>
    <row r="165" spans="1:15" s="2" customFormat="1" ht="46.5" customHeight="1" x14ac:dyDescent="0.35">
      <c r="A165" s="17" t="s">
        <v>74</v>
      </c>
      <c r="B165" s="22" t="s">
        <v>451</v>
      </c>
      <c r="C165" s="22" t="s">
        <v>315</v>
      </c>
      <c r="D165" s="22" t="s">
        <v>823</v>
      </c>
      <c r="E165" s="21" t="s">
        <v>17</v>
      </c>
      <c r="F165" s="20" t="s">
        <v>1</v>
      </c>
      <c r="G165" s="19">
        <v>303.02999999999997</v>
      </c>
      <c r="H165" s="19">
        <v>0</v>
      </c>
      <c r="I165" s="19">
        <v>0</v>
      </c>
      <c r="J165" s="18">
        <f>SUM(Table1324[[#This Row],[Opening balance]]+Table1324[[#This Row],[Amount received 24/25]]-Table1324[[#This Row],[Amount spent 24/25]])</f>
        <v>303.02999999999997</v>
      </c>
      <c r="K165" s="17" t="s">
        <v>1</v>
      </c>
      <c r="L165" s="16" t="s">
        <v>0</v>
      </c>
      <c r="M165" s="15">
        <v>45134</v>
      </c>
      <c r="N165" s="15"/>
      <c r="O165" s="14"/>
    </row>
    <row r="166" spans="1:15" s="2" customFormat="1" ht="79" customHeight="1" x14ac:dyDescent="0.35">
      <c r="A166" s="17" t="s">
        <v>74</v>
      </c>
      <c r="B166" s="22" t="s">
        <v>451</v>
      </c>
      <c r="C166" s="22" t="s">
        <v>315</v>
      </c>
      <c r="D166" s="22" t="s">
        <v>78</v>
      </c>
      <c r="E166" s="22" t="s">
        <v>77</v>
      </c>
      <c r="F166" s="20" t="s">
        <v>1</v>
      </c>
      <c r="G166" s="19">
        <v>109547.03</v>
      </c>
      <c r="H166" s="19">
        <v>0</v>
      </c>
      <c r="I166" s="19">
        <v>0</v>
      </c>
      <c r="J166" s="18">
        <f>SUM(Table1324[[#This Row],[Opening balance]]+Table1324[[#This Row],[Amount received 24/25]]-Table1324[[#This Row],[Amount spent 24/25]])</f>
        <v>109547.03</v>
      </c>
      <c r="K166" s="17" t="s">
        <v>76</v>
      </c>
      <c r="L166" s="17" t="s">
        <v>75</v>
      </c>
      <c r="M166" s="15">
        <v>45134</v>
      </c>
      <c r="N166" s="15"/>
      <c r="O166" s="14"/>
    </row>
    <row r="167" spans="1:15" s="2" customFormat="1" ht="29" x14ac:dyDescent="0.35">
      <c r="A167" s="17" t="s">
        <v>74</v>
      </c>
      <c r="B167" s="22" t="s">
        <v>451</v>
      </c>
      <c r="C167" s="22" t="s">
        <v>315</v>
      </c>
      <c r="D167" s="21" t="s">
        <v>73</v>
      </c>
      <c r="E167" s="22" t="s">
        <v>72</v>
      </c>
      <c r="F167" s="20" t="s">
        <v>1</v>
      </c>
      <c r="G167" s="19">
        <v>58170.92</v>
      </c>
      <c r="H167" s="19">
        <v>0</v>
      </c>
      <c r="I167" s="19">
        <v>0</v>
      </c>
      <c r="J167" s="18">
        <f>SUM(Table1324[[#This Row],[Opening balance]]+Table1324[[#This Row],[Amount received 24/25]]-Table1324[[#This Row],[Amount spent 24/25]])</f>
        <v>58170.92</v>
      </c>
      <c r="K167" s="17" t="s">
        <v>1</v>
      </c>
      <c r="L167" s="16" t="s">
        <v>0</v>
      </c>
      <c r="M167" s="15">
        <v>45134</v>
      </c>
      <c r="N167" s="15"/>
      <c r="O167" s="14"/>
    </row>
    <row r="168" spans="1:15" s="2" customFormat="1" ht="29" x14ac:dyDescent="0.35">
      <c r="A168" s="20" t="s">
        <v>71</v>
      </c>
      <c r="B168" s="21" t="s">
        <v>762</v>
      </c>
      <c r="C168" s="21" t="s">
        <v>285</v>
      </c>
      <c r="D168" s="21" t="s">
        <v>5</v>
      </c>
      <c r="E168" s="21" t="s">
        <v>4</v>
      </c>
      <c r="F168" s="20" t="s">
        <v>1</v>
      </c>
      <c r="G168" s="27">
        <v>2623.51</v>
      </c>
      <c r="H168" s="19">
        <v>0</v>
      </c>
      <c r="I168" s="18">
        <v>0</v>
      </c>
      <c r="J168" s="18">
        <f>SUM(Table1324[[#This Row],[Opening balance]]+Table1324[[#This Row],[Amount received 24/25]]-Table1324[[#This Row],[Amount spent 24/25]])</f>
        <v>2623.51</v>
      </c>
      <c r="K168" s="16" t="s">
        <v>1</v>
      </c>
      <c r="L168" s="16" t="s">
        <v>0</v>
      </c>
      <c r="M168" s="29">
        <v>44937</v>
      </c>
      <c r="N168" s="29"/>
      <c r="O168" s="28"/>
    </row>
    <row r="169" spans="1:15" s="2" customFormat="1" ht="29" x14ac:dyDescent="0.35">
      <c r="A169" s="20" t="s">
        <v>70</v>
      </c>
      <c r="B169" s="21" t="s">
        <v>761</v>
      </c>
      <c r="C169" s="21" t="s">
        <v>285</v>
      </c>
      <c r="D169" s="21" t="s">
        <v>5</v>
      </c>
      <c r="E169" s="21" t="s">
        <v>4</v>
      </c>
      <c r="F169" s="20" t="s">
        <v>1</v>
      </c>
      <c r="G169" s="27">
        <v>651.41999999999996</v>
      </c>
      <c r="H169" s="19">
        <v>0</v>
      </c>
      <c r="I169" s="18">
        <v>0</v>
      </c>
      <c r="J169" s="18">
        <f>SUM(Table1324[[#This Row],[Opening balance]]+Table1324[[#This Row],[Amount received 24/25]]-Table1324[[#This Row],[Amount spent 24/25]])</f>
        <v>651.41999999999996</v>
      </c>
      <c r="K169" s="16" t="s">
        <v>1</v>
      </c>
      <c r="L169" s="16" t="s">
        <v>0</v>
      </c>
      <c r="M169" s="29">
        <v>44651</v>
      </c>
      <c r="N169" s="29"/>
      <c r="O169" s="28"/>
    </row>
    <row r="170" spans="1:15" s="2" customFormat="1" ht="29" x14ac:dyDescent="0.35">
      <c r="A170" s="17" t="s">
        <v>69</v>
      </c>
      <c r="B170" s="22" t="s">
        <v>760</v>
      </c>
      <c r="C170" s="22" t="s">
        <v>346</v>
      </c>
      <c r="D170" s="22" t="s">
        <v>823</v>
      </c>
      <c r="E170" s="21" t="s">
        <v>17</v>
      </c>
      <c r="F170" s="20" t="s">
        <v>1</v>
      </c>
      <c r="G170" s="19">
        <v>236</v>
      </c>
      <c r="H170" s="19">
        <v>0</v>
      </c>
      <c r="I170" s="19">
        <v>0</v>
      </c>
      <c r="J170" s="18">
        <f>SUM(Table1324[[#This Row],[Opening balance]]+Table1324[[#This Row],[Amount received 24/25]]-Table1324[[#This Row],[Amount spent 24/25]])</f>
        <v>236</v>
      </c>
      <c r="K170" s="17" t="s">
        <v>1</v>
      </c>
      <c r="L170" s="16" t="s">
        <v>0</v>
      </c>
      <c r="M170" s="15">
        <v>45041</v>
      </c>
      <c r="N170" s="15"/>
      <c r="O170" s="14"/>
    </row>
    <row r="171" spans="1:15" s="2" customFormat="1" ht="29" x14ac:dyDescent="0.35">
      <c r="A171" s="17" t="s">
        <v>68</v>
      </c>
      <c r="B171" s="22" t="s">
        <v>759</v>
      </c>
      <c r="C171" s="22" t="s">
        <v>702</v>
      </c>
      <c r="D171" s="22" t="s">
        <v>823</v>
      </c>
      <c r="E171" s="21" t="s">
        <v>17</v>
      </c>
      <c r="F171" s="20" t="s">
        <v>1</v>
      </c>
      <c r="G171" s="19">
        <v>243</v>
      </c>
      <c r="H171" s="19">
        <v>0</v>
      </c>
      <c r="I171" s="19">
        <v>0</v>
      </c>
      <c r="J171" s="18">
        <f>SUM(Table1324[[#This Row],[Opening balance]]+Table1324[[#This Row],[Amount received 24/25]]-Table1324[[#This Row],[Amount spent 24/25]])</f>
        <v>243</v>
      </c>
      <c r="K171" s="17" t="s">
        <v>1</v>
      </c>
      <c r="L171" s="16" t="s">
        <v>0</v>
      </c>
      <c r="M171" s="15">
        <v>45126</v>
      </c>
      <c r="N171" s="15"/>
      <c r="O171" s="14"/>
    </row>
    <row r="172" spans="1:15" s="2" customFormat="1" ht="29" x14ac:dyDescent="0.35">
      <c r="A172" s="17" t="s">
        <v>67</v>
      </c>
      <c r="B172" s="22" t="s">
        <v>758</v>
      </c>
      <c r="C172" s="22" t="s">
        <v>346</v>
      </c>
      <c r="D172" s="22" t="s">
        <v>823</v>
      </c>
      <c r="E172" s="21" t="s">
        <v>17</v>
      </c>
      <c r="F172" s="20" t="s">
        <v>1</v>
      </c>
      <c r="G172" s="19">
        <v>239</v>
      </c>
      <c r="H172" s="19">
        <v>0</v>
      </c>
      <c r="I172" s="19">
        <v>0</v>
      </c>
      <c r="J172" s="18">
        <f>SUM(Table1324[[#This Row],[Opening balance]]+Table1324[[#This Row],[Amount received 24/25]]-Table1324[[#This Row],[Amount spent 24/25]])</f>
        <v>239</v>
      </c>
      <c r="K172" s="17" t="s">
        <v>1</v>
      </c>
      <c r="L172" s="16" t="s">
        <v>0</v>
      </c>
      <c r="M172" s="15">
        <v>45341</v>
      </c>
      <c r="N172" s="15"/>
      <c r="O172" s="14"/>
    </row>
    <row r="173" spans="1:15" s="2" customFormat="1" ht="29" x14ac:dyDescent="0.35">
      <c r="A173" s="17" t="s">
        <v>66</v>
      </c>
      <c r="B173" s="22" t="s">
        <v>757</v>
      </c>
      <c r="C173" s="22" t="s">
        <v>768</v>
      </c>
      <c r="D173" s="22" t="s">
        <v>823</v>
      </c>
      <c r="E173" s="21" t="s">
        <v>17</v>
      </c>
      <c r="F173" s="20" t="s">
        <v>1</v>
      </c>
      <c r="G173" s="19">
        <v>261.82</v>
      </c>
      <c r="H173" s="19">
        <v>0</v>
      </c>
      <c r="I173" s="19">
        <v>0</v>
      </c>
      <c r="J173" s="18">
        <f>SUM(Table1324[[#This Row],[Opening balance]]+Table1324[[#This Row],[Amount received 24/25]]-Table1324[[#This Row],[Amount spent 24/25]])</f>
        <v>261.82</v>
      </c>
      <c r="K173" s="17" t="s">
        <v>1</v>
      </c>
      <c r="L173" s="16" t="s">
        <v>0</v>
      </c>
      <c r="M173" s="15">
        <v>45254</v>
      </c>
      <c r="N173" s="15"/>
      <c r="O173" s="14"/>
    </row>
    <row r="174" spans="1:15" s="2" customFormat="1" ht="29" x14ac:dyDescent="0.35">
      <c r="A174" s="17" t="s">
        <v>65</v>
      </c>
      <c r="B174" s="22" t="s">
        <v>456</v>
      </c>
      <c r="C174" s="22" t="s">
        <v>349</v>
      </c>
      <c r="D174" s="22" t="s">
        <v>5</v>
      </c>
      <c r="E174" s="21" t="s">
        <v>4</v>
      </c>
      <c r="F174" s="20" t="s">
        <v>1</v>
      </c>
      <c r="G174" s="19">
        <v>0</v>
      </c>
      <c r="H174" s="19">
        <v>2827.63</v>
      </c>
      <c r="I174" s="19">
        <v>0</v>
      </c>
      <c r="J174" s="18">
        <f>SUM(Table1324[[#This Row],[Opening balance]]+Table1324[[#This Row],[Amount received 24/25]]-Table1324[[#This Row],[Amount spent 24/25]])</f>
        <v>2827.63</v>
      </c>
      <c r="K174" s="17" t="s">
        <v>1</v>
      </c>
      <c r="L174" s="16" t="s">
        <v>0</v>
      </c>
      <c r="M174" s="15">
        <v>45441</v>
      </c>
      <c r="N174" s="15"/>
      <c r="O174" s="14"/>
    </row>
    <row r="175" spans="1:15" s="2" customFormat="1" ht="43.5" x14ac:dyDescent="0.35">
      <c r="A175" s="17" t="s">
        <v>65</v>
      </c>
      <c r="B175" s="22" t="s">
        <v>456</v>
      </c>
      <c r="C175" s="22" t="s">
        <v>349</v>
      </c>
      <c r="D175" s="22" t="s">
        <v>823</v>
      </c>
      <c r="E175" s="22" t="s">
        <v>1004</v>
      </c>
      <c r="F175" s="20" t="s">
        <v>1</v>
      </c>
      <c r="G175" s="19">
        <v>0</v>
      </c>
      <c r="H175" s="19">
        <v>282.95999999999998</v>
      </c>
      <c r="I175" s="19">
        <v>0</v>
      </c>
      <c r="J175" s="18">
        <f>SUM(Table1324[[#This Row],[Opening balance]]+Table1324[[#This Row],[Amount received 24/25]]-Table1324[[#This Row],[Amount spent 24/25]])</f>
        <v>282.95999999999998</v>
      </c>
      <c r="K175" s="17" t="s">
        <v>1</v>
      </c>
      <c r="L175" s="16" t="s">
        <v>0</v>
      </c>
      <c r="M175" s="15">
        <v>45441</v>
      </c>
      <c r="N175" s="15"/>
      <c r="O175" s="14"/>
    </row>
    <row r="176" spans="1:15" s="2" customFormat="1" ht="29" x14ac:dyDescent="0.35">
      <c r="A176" s="17" t="s">
        <v>64</v>
      </c>
      <c r="B176" s="22" t="s">
        <v>63</v>
      </c>
      <c r="C176" s="22" t="s">
        <v>608</v>
      </c>
      <c r="D176" s="22" t="s">
        <v>823</v>
      </c>
      <c r="E176" s="21" t="s">
        <v>17</v>
      </c>
      <c r="F176" s="20" t="s">
        <v>1</v>
      </c>
      <c r="G176" s="19">
        <v>239</v>
      </c>
      <c r="H176" s="19">
        <v>0</v>
      </c>
      <c r="I176" s="19">
        <v>0</v>
      </c>
      <c r="J176" s="18">
        <f>SUM(Table1324[[#This Row],[Opening balance]]+Table1324[[#This Row],[Amount received 24/25]]-Table1324[[#This Row],[Amount spent 24/25]])</f>
        <v>239</v>
      </c>
      <c r="K176" s="17" t="s">
        <v>1</v>
      </c>
      <c r="L176" s="16" t="s">
        <v>0</v>
      </c>
      <c r="M176" s="15">
        <v>45357</v>
      </c>
      <c r="N176" s="15"/>
      <c r="O176" s="14"/>
    </row>
    <row r="177" spans="1:15" s="2" customFormat="1" ht="29" x14ac:dyDescent="0.35">
      <c r="A177" s="17" t="s">
        <v>60</v>
      </c>
      <c r="B177" s="22" t="s">
        <v>756</v>
      </c>
      <c r="C177" s="22" t="s">
        <v>417</v>
      </c>
      <c r="D177" s="22" t="s">
        <v>62</v>
      </c>
      <c r="E177" s="22" t="s">
        <v>61</v>
      </c>
      <c r="F177" s="20" t="s">
        <v>1</v>
      </c>
      <c r="G177" s="19">
        <v>0</v>
      </c>
      <c r="H177" s="19">
        <v>1078.43</v>
      </c>
      <c r="I177" s="19">
        <v>0</v>
      </c>
      <c r="J177" s="18">
        <f>SUM(Table1324[[#This Row],[Opening balance]]+Table1324[[#This Row],[Amount received 24/25]]-Table1324[[#This Row],[Amount spent 24/25]])</f>
        <v>1078.43</v>
      </c>
      <c r="K177" s="17" t="s">
        <v>1</v>
      </c>
      <c r="L177" s="16" t="s">
        <v>0</v>
      </c>
      <c r="M177" s="26">
        <v>45511</v>
      </c>
      <c r="N177" s="15"/>
      <c r="O177" s="14"/>
    </row>
    <row r="178" spans="1:15" s="2" customFormat="1" ht="43.5" x14ac:dyDescent="0.35">
      <c r="A178" s="17" t="s">
        <v>60</v>
      </c>
      <c r="B178" s="22" t="s">
        <v>756</v>
      </c>
      <c r="C178" s="22" t="s">
        <v>417</v>
      </c>
      <c r="D178" s="22" t="s">
        <v>823</v>
      </c>
      <c r="E178" s="22" t="s">
        <v>52</v>
      </c>
      <c r="F178" s="20" t="s">
        <v>1</v>
      </c>
      <c r="G178" s="19">
        <v>0</v>
      </c>
      <c r="H178" s="19">
        <v>500</v>
      </c>
      <c r="I178" s="19">
        <v>0</v>
      </c>
      <c r="J178" s="18">
        <f>SUM(Table1324[[#This Row],[Opening balance]]+Table1324[[#This Row],[Amount received 24/25]]-Table1324[[#This Row],[Amount spent 24/25]])</f>
        <v>500</v>
      </c>
      <c r="K178" s="17" t="s">
        <v>1</v>
      </c>
      <c r="L178" s="16" t="s">
        <v>0</v>
      </c>
      <c r="M178" s="26">
        <v>45484</v>
      </c>
      <c r="N178" s="15"/>
      <c r="O178" s="14"/>
    </row>
    <row r="179" spans="1:15" s="2" customFormat="1" ht="48.5" customHeight="1" x14ac:dyDescent="0.35">
      <c r="A179" s="17" t="s">
        <v>60</v>
      </c>
      <c r="B179" s="22" t="s">
        <v>756</v>
      </c>
      <c r="C179" s="22" t="s">
        <v>417</v>
      </c>
      <c r="D179" s="22" t="s">
        <v>59</v>
      </c>
      <c r="E179" s="22" t="s">
        <v>1005</v>
      </c>
      <c r="F179" s="20" t="s">
        <v>1</v>
      </c>
      <c r="G179" s="19">
        <v>0</v>
      </c>
      <c r="H179" s="19">
        <v>4514.17</v>
      </c>
      <c r="I179" s="19">
        <v>0</v>
      </c>
      <c r="J179" s="18">
        <v>0</v>
      </c>
      <c r="K179" s="17" t="s">
        <v>1</v>
      </c>
      <c r="L179" s="16"/>
      <c r="M179" s="26">
        <v>45511</v>
      </c>
      <c r="N179" s="15"/>
      <c r="O179" s="14"/>
    </row>
    <row r="180" spans="1:15" s="2" customFormat="1" ht="29" x14ac:dyDescent="0.35">
      <c r="A180" s="17" t="s">
        <v>58</v>
      </c>
      <c r="B180" s="22" t="s">
        <v>57</v>
      </c>
      <c r="C180" s="24" t="s">
        <v>285</v>
      </c>
      <c r="D180" s="22" t="s">
        <v>823</v>
      </c>
      <c r="E180" s="21" t="s">
        <v>17</v>
      </c>
      <c r="F180" s="20" t="s">
        <v>1</v>
      </c>
      <c r="G180" s="19">
        <v>0</v>
      </c>
      <c r="H180" s="19">
        <v>239</v>
      </c>
      <c r="I180" s="19">
        <v>0</v>
      </c>
      <c r="J180" s="18">
        <f>SUM(Table1324[[#This Row],[Opening balance]]+Table1324[[#This Row],[Amount received 24/25]]-Table1324[[#This Row],[Amount spent 24/25]])</f>
        <v>239</v>
      </c>
      <c r="K180" s="17" t="s">
        <v>1</v>
      </c>
      <c r="L180" s="16" t="s">
        <v>0</v>
      </c>
      <c r="M180" s="15">
        <v>45412</v>
      </c>
      <c r="N180" s="15"/>
      <c r="O180" s="14"/>
    </row>
    <row r="181" spans="1:15" s="2" customFormat="1" ht="29" x14ac:dyDescent="0.35">
      <c r="A181" s="17" t="s">
        <v>56</v>
      </c>
      <c r="B181" s="22" t="s">
        <v>55</v>
      </c>
      <c r="C181" s="22" t="s">
        <v>417</v>
      </c>
      <c r="D181" s="22" t="s">
        <v>5</v>
      </c>
      <c r="E181" s="21" t="s">
        <v>4</v>
      </c>
      <c r="F181" s="20" t="s">
        <v>76</v>
      </c>
      <c r="G181" s="19">
        <v>337</v>
      </c>
      <c r="H181" s="19">
        <v>0</v>
      </c>
      <c r="I181" s="19">
        <v>0</v>
      </c>
      <c r="J181" s="18">
        <f>SUM(Table1324[[#This Row],[Opening balance]]+Table1324[[#This Row],[Amount received 24/25]]-Table1324[[#This Row],[Amount spent 24/25]])</f>
        <v>337</v>
      </c>
      <c r="K181" s="17" t="s">
        <v>1</v>
      </c>
      <c r="L181" s="16" t="s">
        <v>0</v>
      </c>
      <c r="M181" s="15">
        <v>45111</v>
      </c>
      <c r="N181" s="15"/>
      <c r="O181" s="14"/>
    </row>
    <row r="182" spans="1:15" s="2" customFormat="1" ht="29" x14ac:dyDescent="0.35">
      <c r="A182" s="17" t="s">
        <v>54</v>
      </c>
      <c r="B182" s="22" t="s">
        <v>916</v>
      </c>
      <c r="C182" s="22" t="s">
        <v>315</v>
      </c>
      <c r="D182" s="22" t="s">
        <v>823</v>
      </c>
      <c r="E182" s="21" t="s">
        <v>17</v>
      </c>
      <c r="F182" s="20" t="s">
        <v>1</v>
      </c>
      <c r="G182" s="19">
        <v>236</v>
      </c>
      <c r="H182" s="19">
        <v>0</v>
      </c>
      <c r="I182" s="19">
        <v>0</v>
      </c>
      <c r="J182" s="18">
        <f>SUM(Table1324[[#This Row],[Opening balance]]+Table1324[[#This Row],[Amount received 24/25]]-Table1324[[#This Row],[Amount spent 24/25]])</f>
        <v>236</v>
      </c>
      <c r="K182" s="17" t="s">
        <v>1</v>
      </c>
      <c r="L182" s="16" t="s">
        <v>0</v>
      </c>
      <c r="M182" s="15">
        <v>45170</v>
      </c>
      <c r="N182" s="15"/>
      <c r="O182" s="14"/>
    </row>
    <row r="183" spans="1:15" s="2" customFormat="1" ht="43.5" x14ac:dyDescent="0.35">
      <c r="A183" s="17" t="s">
        <v>53</v>
      </c>
      <c r="B183" s="22" t="s">
        <v>917</v>
      </c>
      <c r="C183" s="24" t="s">
        <v>703</v>
      </c>
      <c r="D183" s="22" t="s">
        <v>823</v>
      </c>
      <c r="E183" s="22" t="s">
        <v>52</v>
      </c>
      <c r="F183" s="20" t="s">
        <v>1</v>
      </c>
      <c r="G183" s="19">
        <v>0</v>
      </c>
      <c r="H183" s="19">
        <v>236</v>
      </c>
      <c r="I183" s="19">
        <v>0</v>
      </c>
      <c r="J183" s="18">
        <f>SUM(Table1324[[#This Row],[Opening balance]]+Table1324[[#This Row],[Amount received 24/25]]-Table1324[[#This Row],[Amount spent 24/25]])</f>
        <v>236</v>
      </c>
      <c r="K183" s="17" t="s">
        <v>1</v>
      </c>
      <c r="L183" s="16" t="s">
        <v>0</v>
      </c>
      <c r="M183" s="15">
        <v>45593</v>
      </c>
      <c r="N183" s="15"/>
      <c r="O183" s="14"/>
    </row>
    <row r="184" spans="1:15" s="2" customFormat="1" ht="29" x14ac:dyDescent="0.35">
      <c r="A184" s="17" t="s">
        <v>51</v>
      </c>
      <c r="B184" s="22" t="s">
        <v>510</v>
      </c>
      <c r="C184" s="22" t="s">
        <v>285</v>
      </c>
      <c r="D184" s="22" t="s">
        <v>823</v>
      </c>
      <c r="E184" s="21" t="s">
        <v>17</v>
      </c>
      <c r="F184" s="20" t="s">
        <v>1</v>
      </c>
      <c r="G184" s="19">
        <v>0</v>
      </c>
      <c r="H184" s="19">
        <v>236</v>
      </c>
      <c r="I184" s="19">
        <v>0</v>
      </c>
      <c r="J184" s="18">
        <f>SUM(Table1324[[#This Row],[Opening balance]]+Table1324[[#This Row],[Amount received 24/25]]-Table1324[[#This Row],[Amount spent 24/25]])</f>
        <v>236</v>
      </c>
      <c r="K184" s="17" t="s">
        <v>1</v>
      </c>
      <c r="L184" s="16" t="s">
        <v>0</v>
      </c>
      <c r="M184" s="15">
        <v>45673</v>
      </c>
      <c r="N184" s="15"/>
      <c r="O184" s="14"/>
    </row>
    <row r="185" spans="1:15" s="2" customFormat="1" ht="29" x14ac:dyDescent="0.35">
      <c r="A185" s="17" t="s">
        <v>50</v>
      </c>
      <c r="B185" s="22" t="s">
        <v>730</v>
      </c>
      <c r="C185" s="22" t="s">
        <v>705</v>
      </c>
      <c r="D185" s="22" t="s">
        <v>5</v>
      </c>
      <c r="E185" s="21" t="s">
        <v>4</v>
      </c>
      <c r="F185" s="20" t="s">
        <v>76</v>
      </c>
      <c r="G185" s="19">
        <v>0</v>
      </c>
      <c r="H185" s="19">
        <v>1074</v>
      </c>
      <c r="I185" s="19">
        <v>0</v>
      </c>
      <c r="J185" s="18">
        <f>SUM(Table1324[[#This Row],[Opening balance]]+Table1324[[#This Row],[Amount received 24/25]]-Table1324[[#This Row],[Amount spent 24/25]])</f>
        <v>1074</v>
      </c>
      <c r="K185" s="17" t="s">
        <v>1</v>
      </c>
      <c r="L185" s="16" t="s">
        <v>0</v>
      </c>
      <c r="M185" s="15">
        <v>45716</v>
      </c>
      <c r="N185" s="15"/>
      <c r="O185" s="14"/>
    </row>
    <row r="186" spans="1:15" s="2" customFormat="1" x14ac:dyDescent="0.35">
      <c r="A186" s="17" t="s">
        <v>50</v>
      </c>
      <c r="B186" s="22" t="s">
        <v>730</v>
      </c>
      <c r="C186" s="22" t="s">
        <v>705</v>
      </c>
      <c r="D186" s="22" t="s">
        <v>819</v>
      </c>
      <c r="E186" s="21" t="s">
        <v>2</v>
      </c>
      <c r="F186" s="20" t="s">
        <v>76</v>
      </c>
      <c r="G186" s="19">
        <v>0</v>
      </c>
      <c r="H186" s="19">
        <v>20</v>
      </c>
      <c r="I186" s="19">
        <v>0</v>
      </c>
      <c r="J186" s="18">
        <f>SUM(Table1324[[#This Row],[Opening balance]]+Table1324[[#This Row],[Amount received 24/25]]-Table1324[[#This Row],[Amount spent 24/25]])</f>
        <v>20</v>
      </c>
      <c r="K186" s="17" t="s">
        <v>1</v>
      </c>
      <c r="L186" s="16" t="s">
        <v>0</v>
      </c>
      <c r="M186" s="15">
        <v>45716</v>
      </c>
      <c r="N186" s="15"/>
      <c r="O186" s="14"/>
    </row>
    <row r="187" spans="1:15" s="2" customFormat="1" ht="29" x14ac:dyDescent="0.35">
      <c r="A187" s="17" t="s">
        <v>49</v>
      </c>
      <c r="B187" s="21" t="s">
        <v>540</v>
      </c>
      <c r="C187" s="23" t="s">
        <v>315</v>
      </c>
      <c r="D187" s="21" t="s">
        <v>5</v>
      </c>
      <c r="E187" s="21" t="s">
        <v>37</v>
      </c>
      <c r="F187" s="20" t="s">
        <v>1</v>
      </c>
      <c r="G187" s="19">
        <v>0</v>
      </c>
      <c r="H187" s="25">
        <v>2148</v>
      </c>
      <c r="I187" s="19">
        <v>0</v>
      </c>
      <c r="J187" s="18">
        <f>SUM(Table1324[[#This Row],[Opening balance]]+Table1324[[#This Row],[Amount received 24/25]]-Table1324[[#This Row],[Amount spent 24/25]])</f>
        <v>2148</v>
      </c>
      <c r="K187" s="17" t="s">
        <v>1</v>
      </c>
      <c r="L187" s="16" t="s">
        <v>0</v>
      </c>
      <c r="M187" s="15">
        <v>45678</v>
      </c>
      <c r="N187" s="15"/>
      <c r="O187" s="14"/>
    </row>
    <row r="188" spans="1:15" s="2" customFormat="1" ht="29" x14ac:dyDescent="0.35">
      <c r="A188" s="17" t="s">
        <v>49</v>
      </c>
      <c r="B188" s="21" t="s">
        <v>540</v>
      </c>
      <c r="C188" s="23" t="s">
        <v>315</v>
      </c>
      <c r="D188" s="22" t="s">
        <v>823</v>
      </c>
      <c r="E188" s="21" t="s">
        <v>935</v>
      </c>
      <c r="F188" s="20" t="s">
        <v>1</v>
      </c>
      <c r="G188" s="19">
        <v>0</v>
      </c>
      <c r="H188" s="25">
        <v>236</v>
      </c>
      <c r="I188" s="19">
        <v>0</v>
      </c>
      <c r="J188" s="18">
        <f>SUM(Table1324[[#This Row],[Opening balance]]+Table1324[[#This Row],[Amount received 24/25]]-Table1324[[#This Row],[Amount spent 24/25]])</f>
        <v>236</v>
      </c>
      <c r="K188" s="17" t="s">
        <v>1</v>
      </c>
      <c r="L188" s="16" t="s">
        <v>0</v>
      </c>
      <c r="M188" s="15">
        <v>45678</v>
      </c>
      <c r="N188" s="15"/>
      <c r="O188" s="14"/>
    </row>
    <row r="189" spans="1:15" s="2" customFormat="1" ht="29" x14ac:dyDescent="0.35">
      <c r="A189" s="17" t="s">
        <v>48</v>
      </c>
      <c r="B189" s="22" t="s">
        <v>47</v>
      </c>
      <c r="C189" s="22" t="s">
        <v>285</v>
      </c>
      <c r="D189" s="22" t="s">
        <v>5</v>
      </c>
      <c r="E189" s="21" t="s">
        <v>4</v>
      </c>
      <c r="F189" s="20" t="s">
        <v>76</v>
      </c>
      <c r="G189" s="19">
        <v>1074</v>
      </c>
      <c r="H189" s="19">
        <v>0</v>
      </c>
      <c r="I189" s="19">
        <v>0</v>
      </c>
      <c r="J189" s="18">
        <f>SUM(Table1324[[#This Row],[Opening balance]]+Table1324[[#This Row],[Amount received 24/25]]-Table1324[[#This Row],[Amount spent 24/25]])</f>
        <v>1074</v>
      </c>
      <c r="K189" s="17" t="s">
        <v>1</v>
      </c>
      <c r="L189" s="16" t="s">
        <v>0</v>
      </c>
      <c r="M189" s="15">
        <v>45328</v>
      </c>
      <c r="N189" s="15"/>
      <c r="O189" s="14"/>
    </row>
    <row r="190" spans="1:15" s="2" customFormat="1" ht="29" x14ac:dyDescent="0.35">
      <c r="A190" s="17" t="s">
        <v>48</v>
      </c>
      <c r="B190" s="22" t="s">
        <v>47</v>
      </c>
      <c r="C190" s="22" t="s">
        <v>285</v>
      </c>
      <c r="D190" s="22" t="s">
        <v>823</v>
      </c>
      <c r="E190" s="21" t="s">
        <v>17</v>
      </c>
      <c r="F190" s="20" t="s">
        <v>76</v>
      </c>
      <c r="G190" s="19">
        <v>236</v>
      </c>
      <c r="H190" s="19">
        <v>0</v>
      </c>
      <c r="I190" s="19">
        <v>0</v>
      </c>
      <c r="J190" s="18">
        <f>SUM(Table1324[[#This Row],[Opening balance]]+Table1324[[#This Row],[Amount received 24/25]]-Table1324[[#This Row],[Amount spent 24/25]])</f>
        <v>236</v>
      </c>
      <c r="K190" s="17" t="s">
        <v>1</v>
      </c>
      <c r="L190" s="16" t="s">
        <v>0</v>
      </c>
      <c r="M190" s="15">
        <v>45328</v>
      </c>
      <c r="N190" s="15"/>
      <c r="O190" s="14"/>
    </row>
    <row r="191" spans="1:15" s="2" customFormat="1" ht="29" x14ac:dyDescent="0.35">
      <c r="A191" s="17" t="s">
        <v>46</v>
      </c>
      <c r="B191" s="22" t="s">
        <v>729</v>
      </c>
      <c r="C191" s="24" t="s">
        <v>701</v>
      </c>
      <c r="D191" s="22" t="s">
        <v>5</v>
      </c>
      <c r="E191" s="21" t="s">
        <v>4</v>
      </c>
      <c r="F191" s="20" t="s">
        <v>76</v>
      </c>
      <c r="G191" s="19">
        <v>0</v>
      </c>
      <c r="H191" s="19">
        <v>805</v>
      </c>
      <c r="I191" s="19">
        <v>0</v>
      </c>
      <c r="J191" s="18">
        <f>SUM(Table1324[[#This Row],[Opening balance]]+Table1324[[#This Row],[Amount received 24/25]]-Table1324[[#This Row],[Amount spent 24/25]])</f>
        <v>805</v>
      </c>
      <c r="K191" s="17" t="s">
        <v>1</v>
      </c>
      <c r="L191" s="16" t="s">
        <v>0</v>
      </c>
      <c r="M191" s="15">
        <v>45588</v>
      </c>
      <c r="N191" s="15"/>
      <c r="O191" s="14"/>
    </row>
    <row r="192" spans="1:15" s="2" customFormat="1" x14ac:dyDescent="0.35">
      <c r="A192" s="17" t="s">
        <v>46</v>
      </c>
      <c r="B192" s="22" t="s">
        <v>729</v>
      </c>
      <c r="C192" s="24" t="s">
        <v>701</v>
      </c>
      <c r="D192" s="22" t="s">
        <v>819</v>
      </c>
      <c r="E192" s="21" t="s">
        <v>2</v>
      </c>
      <c r="F192" s="20" t="s">
        <v>76</v>
      </c>
      <c r="G192" s="19">
        <v>0</v>
      </c>
      <c r="H192" s="19">
        <v>20</v>
      </c>
      <c r="I192" s="19">
        <v>0</v>
      </c>
      <c r="J192" s="18">
        <f>SUM(Table1324[[#This Row],[Opening balance]]+Table1324[[#This Row],[Amount received 24/25]]-Table1324[[#This Row],[Amount spent 24/25]])</f>
        <v>20</v>
      </c>
      <c r="K192" s="17" t="s">
        <v>1</v>
      </c>
      <c r="L192" s="16" t="s">
        <v>0</v>
      </c>
      <c r="M192" s="15">
        <v>45588</v>
      </c>
      <c r="N192" s="15"/>
      <c r="O192" s="14"/>
    </row>
    <row r="193" spans="1:15" s="2" customFormat="1" ht="29" x14ac:dyDescent="0.35">
      <c r="A193" s="17" t="s">
        <v>45</v>
      </c>
      <c r="B193" s="22" t="s">
        <v>44</v>
      </c>
      <c r="C193" s="22" t="s">
        <v>583</v>
      </c>
      <c r="D193" s="22" t="s">
        <v>5</v>
      </c>
      <c r="E193" s="21" t="s">
        <v>4</v>
      </c>
      <c r="F193" s="20" t="s">
        <v>76</v>
      </c>
      <c r="G193" s="19">
        <v>0</v>
      </c>
      <c r="H193" s="19">
        <v>2416</v>
      </c>
      <c r="I193" s="19">
        <v>0</v>
      </c>
      <c r="J193" s="18">
        <f>SUM(Table1324[[#This Row],[Opening balance]]+Table1324[[#This Row],[Amount received 24/25]]-Table1324[[#This Row],[Amount spent 24/25]])</f>
        <v>2416</v>
      </c>
      <c r="K193" s="17" t="s">
        <v>1</v>
      </c>
      <c r="L193" s="16" t="s">
        <v>0</v>
      </c>
      <c r="M193" s="15">
        <v>45681</v>
      </c>
      <c r="N193" s="15"/>
      <c r="O193" s="14"/>
    </row>
    <row r="194" spans="1:15" s="2" customFormat="1" x14ac:dyDescent="0.35">
      <c r="A194" s="17" t="s">
        <v>45</v>
      </c>
      <c r="B194" s="22" t="s">
        <v>44</v>
      </c>
      <c r="C194" s="22" t="s">
        <v>583</v>
      </c>
      <c r="D194" s="22" t="s">
        <v>819</v>
      </c>
      <c r="E194" s="21" t="s">
        <v>2</v>
      </c>
      <c r="F194" s="20" t="s">
        <v>76</v>
      </c>
      <c r="G194" s="19">
        <v>0</v>
      </c>
      <c r="H194" s="19">
        <v>20</v>
      </c>
      <c r="I194" s="19">
        <v>0</v>
      </c>
      <c r="J194" s="18">
        <f>SUM(Table1324[[#This Row],[Opening balance]]+Table1324[[#This Row],[Amount received 24/25]]-Table1324[[#This Row],[Amount spent 24/25]])</f>
        <v>20</v>
      </c>
      <c r="K194" s="17" t="s">
        <v>1</v>
      </c>
      <c r="L194" s="16" t="s">
        <v>0</v>
      </c>
      <c r="M194" s="15">
        <v>45681</v>
      </c>
      <c r="N194" s="15"/>
      <c r="O194" s="14"/>
    </row>
    <row r="195" spans="1:15" s="2" customFormat="1" ht="44.15" customHeight="1" x14ac:dyDescent="0.35">
      <c r="A195" s="17" t="s">
        <v>43</v>
      </c>
      <c r="B195" s="22" t="s">
        <v>42</v>
      </c>
      <c r="C195" s="22" t="s">
        <v>572</v>
      </c>
      <c r="D195" s="22" t="s">
        <v>5</v>
      </c>
      <c r="E195" s="22" t="s">
        <v>37</v>
      </c>
      <c r="F195" s="20" t="s">
        <v>76</v>
      </c>
      <c r="G195" s="19">
        <v>268</v>
      </c>
      <c r="H195" s="19">
        <v>0</v>
      </c>
      <c r="I195" s="19">
        <v>0</v>
      </c>
      <c r="J195" s="18">
        <f>SUM(Table1324[[#This Row],[Opening balance]]+Table1324[[#This Row],[Amount received 24/25]]-Table1324[[#This Row],[Amount spent 24/25]])</f>
        <v>268</v>
      </c>
      <c r="K195" s="17" t="s">
        <v>1</v>
      </c>
      <c r="L195" s="16" t="s">
        <v>0</v>
      </c>
      <c r="M195" s="15">
        <v>45217</v>
      </c>
      <c r="N195" s="15"/>
      <c r="O195" s="14"/>
    </row>
    <row r="196" spans="1:15" s="2" customFormat="1" ht="29" x14ac:dyDescent="0.35">
      <c r="A196" s="17" t="s">
        <v>43</v>
      </c>
      <c r="B196" s="22" t="s">
        <v>42</v>
      </c>
      <c r="C196" s="22" t="s">
        <v>572</v>
      </c>
      <c r="D196" s="22" t="s">
        <v>823</v>
      </c>
      <c r="E196" s="22" t="s">
        <v>935</v>
      </c>
      <c r="F196" s="20" t="s">
        <v>76</v>
      </c>
      <c r="G196" s="19">
        <v>236</v>
      </c>
      <c r="H196" s="19">
        <v>0</v>
      </c>
      <c r="I196" s="19">
        <v>0</v>
      </c>
      <c r="J196" s="18">
        <f>SUM(Table1324[[#This Row],[Opening balance]]+Table1324[[#This Row],[Amount received 24/25]]-Table1324[[#This Row],[Amount spent 24/25]])</f>
        <v>236</v>
      </c>
      <c r="K196" s="17" t="s">
        <v>1</v>
      </c>
      <c r="L196" s="16" t="s">
        <v>0</v>
      </c>
      <c r="M196" s="15">
        <v>45217</v>
      </c>
      <c r="N196" s="15"/>
      <c r="O196" s="14"/>
    </row>
    <row r="197" spans="1:15" s="2" customFormat="1" ht="29" x14ac:dyDescent="0.35">
      <c r="A197" s="17" t="s">
        <v>41</v>
      </c>
      <c r="B197" s="22" t="s">
        <v>728</v>
      </c>
      <c r="C197" s="22" t="s">
        <v>315</v>
      </c>
      <c r="D197" s="22" t="s">
        <v>5</v>
      </c>
      <c r="E197" s="21" t="s">
        <v>4</v>
      </c>
      <c r="F197" s="20" t="s">
        <v>76</v>
      </c>
      <c r="G197" s="19">
        <v>537</v>
      </c>
      <c r="H197" s="19">
        <v>0</v>
      </c>
      <c r="I197" s="19">
        <v>0</v>
      </c>
      <c r="J197" s="18">
        <f>SUM(Table1324[[#This Row],[Opening balance]]+Table1324[[#This Row],[Amount received 24/25]]-Table1324[[#This Row],[Amount spent 24/25]])</f>
        <v>537</v>
      </c>
      <c r="K197" s="17" t="s">
        <v>1</v>
      </c>
      <c r="L197" s="16" t="s">
        <v>0</v>
      </c>
      <c r="M197" s="15">
        <v>45111</v>
      </c>
      <c r="N197" s="15"/>
      <c r="O197" s="14"/>
    </row>
    <row r="198" spans="1:15" s="2" customFormat="1" ht="30" customHeight="1" x14ac:dyDescent="0.35">
      <c r="A198" s="17" t="s">
        <v>41</v>
      </c>
      <c r="B198" s="22" t="s">
        <v>728</v>
      </c>
      <c r="C198" s="22" t="s">
        <v>315</v>
      </c>
      <c r="D198" s="22" t="s">
        <v>823</v>
      </c>
      <c r="E198" s="21" t="s">
        <v>17</v>
      </c>
      <c r="F198" s="20" t="s">
        <v>76</v>
      </c>
      <c r="G198" s="19">
        <v>236</v>
      </c>
      <c r="H198" s="19">
        <v>0</v>
      </c>
      <c r="I198" s="19">
        <v>0</v>
      </c>
      <c r="J198" s="18">
        <f>SUM(Table1324[[#This Row],[Opening balance]]+Table1324[[#This Row],[Amount received 24/25]]-Table1324[[#This Row],[Amount spent 24/25]])</f>
        <v>236</v>
      </c>
      <c r="K198" s="17" t="s">
        <v>1</v>
      </c>
      <c r="L198" s="16" t="s">
        <v>0</v>
      </c>
      <c r="M198" s="15">
        <v>45111</v>
      </c>
      <c r="N198" s="15"/>
      <c r="O198" s="14"/>
    </row>
    <row r="199" spans="1:15" s="2" customFormat="1" ht="29" x14ac:dyDescent="0.35">
      <c r="A199" s="17" t="s">
        <v>40</v>
      </c>
      <c r="B199" s="22" t="s">
        <v>727</v>
      </c>
      <c r="C199" s="22" t="s">
        <v>344</v>
      </c>
      <c r="D199" s="22" t="s">
        <v>823</v>
      </c>
      <c r="E199" s="21" t="s">
        <v>17</v>
      </c>
      <c r="F199" s="20" t="s">
        <v>1</v>
      </c>
      <c r="G199" s="19">
        <v>0</v>
      </c>
      <c r="H199" s="19">
        <v>236</v>
      </c>
      <c r="I199" s="19">
        <v>0</v>
      </c>
      <c r="J199" s="27">
        <f>SUM(Table1324[[#This Row],[Opening balance]]+Table1324[[#This Row],[Amount received 24/25]]-Table1324[[#This Row],[Amount spent 24/25]])</f>
        <v>236</v>
      </c>
      <c r="K199" s="17" t="s">
        <v>1</v>
      </c>
      <c r="L199" s="16" t="s">
        <v>0</v>
      </c>
      <c r="M199" s="15">
        <v>45398</v>
      </c>
      <c r="N199" s="15"/>
      <c r="O199" s="14"/>
    </row>
    <row r="200" spans="1:15" s="2" customFormat="1" ht="29" x14ac:dyDescent="0.35">
      <c r="A200" s="17" t="s">
        <v>40</v>
      </c>
      <c r="B200" s="22" t="s">
        <v>726</v>
      </c>
      <c r="C200" s="22" t="s">
        <v>344</v>
      </c>
      <c r="D200" s="22" t="s">
        <v>39</v>
      </c>
      <c r="E200" s="22" t="s">
        <v>38</v>
      </c>
      <c r="F200" s="20" t="s">
        <v>1</v>
      </c>
      <c r="G200" s="19">
        <v>0</v>
      </c>
      <c r="H200" s="19">
        <v>3497.44</v>
      </c>
      <c r="I200" s="19">
        <v>0</v>
      </c>
      <c r="J200" s="18">
        <f>SUM(Table1324[[#This Row],[Opening balance]]+Table1324[[#This Row],[Amount received 24/25]]-Table1324[[#This Row],[Amount spent 24/25]])</f>
        <v>3497.44</v>
      </c>
      <c r="K200" s="17" t="s">
        <v>1</v>
      </c>
      <c r="L200" s="16" t="s">
        <v>0</v>
      </c>
      <c r="M200" s="15">
        <v>45559</v>
      </c>
      <c r="N200" s="15"/>
      <c r="O200" s="14"/>
    </row>
    <row r="201" spans="1:15" s="2" customFormat="1" ht="24.65" customHeight="1" x14ac:dyDescent="0.35">
      <c r="A201" s="17" t="s">
        <v>36</v>
      </c>
      <c r="B201" s="22" t="s">
        <v>35</v>
      </c>
      <c r="C201" s="22" t="s">
        <v>583</v>
      </c>
      <c r="D201" s="21" t="s">
        <v>5</v>
      </c>
      <c r="E201" s="21" t="s">
        <v>37</v>
      </c>
      <c r="F201" s="20" t="s">
        <v>1</v>
      </c>
      <c r="G201" s="19">
        <v>0</v>
      </c>
      <c r="H201" s="19">
        <v>1074</v>
      </c>
      <c r="I201" s="19">
        <v>0</v>
      </c>
      <c r="J201" s="18">
        <f>SUM(Table1324[[#This Row],[Opening balance]]+Table1324[[#This Row],[Amount received 24/25]]-Table1324[[#This Row],[Amount spent 24/25]])</f>
        <v>1074</v>
      </c>
      <c r="K201" s="17" t="s">
        <v>1</v>
      </c>
      <c r="L201" s="16" t="s">
        <v>0</v>
      </c>
      <c r="M201" s="26">
        <v>45686</v>
      </c>
      <c r="N201" s="15"/>
      <c r="O201" s="14"/>
    </row>
    <row r="202" spans="1:15" s="2" customFormat="1" ht="26.15" customHeight="1" x14ac:dyDescent="0.35">
      <c r="A202" s="17" t="s">
        <v>36</v>
      </c>
      <c r="B202" s="22" t="s">
        <v>35</v>
      </c>
      <c r="C202" s="22" t="s">
        <v>583</v>
      </c>
      <c r="D202" s="22" t="s">
        <v>823</v>
      </c>
      <c r="E202" s="21" t="s">
        <v>935</v>
      </c>
      <c r="F202" s="20" t="s">
        <v>1</v>
      </c>
      <c r="G202" s="19">
        <v>0</v>
      </c>
      <c r="H202" s="19">
        <v>236</v>
      </c>
      <c r="I202" s="19">
        <v>0</v>
      </c>
      <c r="J202" s="18">
        <f>SUM(Table1324[[#This Row],[Opening balance]]+Table1324[[#This Row],[Amount received 24/25]]-Table1324[[#This Row],[Amount spent 24/25]])</f>
        <v>236</v>
      </c>
      <c r="K202" s="17" t="s">
        <v>1</v>
      </c>
      <c r="L202" s="16" t="s">
        <v>0</v>
      </c>
      <c r="M202" s="26">
        <v>45686</v>
      </c>
      <c r="N202" s="15"/>
      <c r="O202" s="14"/>
    </row>
    <row r="203" spans="1:15" s="2" customFormat="1" ht="29" x14ac:dyDescent="0.35">
      <c r="A203" s="17" t="s">
        <v>32</v>
      </c>
      <c r="B203" s="22" t="s">
        <v>31</v>
      </c>
      <c r="C203" s="22" t="s">
        <v>725</v>
      </c>
      <c r="D203" s="22" t="s">
        <v>5</v>
      </c>
      <c r="E203" s="21" t="s">
        <v>4</v>
      </c>
      <c r="F203" s="20" t="s">
        <v>76</v>
      </c>
      <c r="G203" s="19">
        <v>0</v>
      </c>
      <c r="H203" s="19">
        <v>537</v>
      </c>
      <c r="I203" s="19">
        <v>0</v>
      </c>
      <c r="J203" s="18">
        <f>SUM(Table1324[[#This Row],[Opening balance]]+Table1324[[#This Row],[Amount received 24/25]]-Table1324[[#This Row],[Amount spent 24/25]])</f>
        <v>537</v>
      </c>
      <c r="K203" s="17" t="s">
        <v>1</v>
      </c>
      <c r="L203" s="16" t="s">
        <v>0</v>
      </c>
      <c r="M203" s="15">
        <v>45707</v>
      </c>
      <c r="N203" s="15"/>
      <c r="O203" s="14"/>
    </row>
    <row r="204" spans="1:15" s="2" customFormat="1" ht="29" x14ac:dyDescent="0.35">
      <c r="A204" s="17" t="s">
        <v>32</v>
      </c>
      <c r="B204" s="22" t="s">
        <v>31</v>
      </c>
      <c r="C204" s="22" t="s">
        <v>725</v>
      </c>
      <c r="D204" s="22" t="s">
        <v>34</v>
      </c>
      <c r="E204" s="22" t="s">
        <v>33</v>
      </c>
      <c r="F204" s="20" t="s">
        <v>76</v>
      </c>
      <c r="G204" s="19">
        <v>0</v>
      </c>
      <c r="H204" s="19">
        <v>2100</v>
      </c>
      <c r="I204" s="19">
        <v>0</v>
      </c>
      <c r="J204" s="18">
        <f>SUM(Table1324[[#This Row],[Opening balance]]+Table1324[[#This Row],[Amount received 24/25]]-Table1324[[#This Row],[Amount spent 24/25]])</f>
        <v>2100</v>
      </c>
      <c r="K204" s="17" t="s">
        <v>1</v>
      </c>
      <c r="L204" s="16" t="s">
        <v>0</v>
      </c>
      <c r="M204" s="15">
        <v>45707</v>
      </c>
      <c r="N204" s="15"/>
      <c r="O204" s="14"/>
    </row>
    <row r="205" spans="1:15" s="2" customFormat="1" ht="29" x14ac:dyDescent="0.35">
      <c r="A205" s="17" t="s">
        <v>32</v>
      </c>
      <c r="B205" s="22" t="s">
        <v>31</v>
      </c>
      <c r="C205" s="22" t="s">
        <v>725</v>
      </c>
      <c r="D205" s="22" t="s">
        <v>819</v>
      </c>
      <c r="E205" s="21" t="s">
        <v>2</v>
      </c>
      <c r="F205" s="20" t="s">
        <v>76</v>
      </c>
      <c r="G205" s="19">
        <v>0</v>
      </c>
      <c r="H205" s="19">
        <v>40</v>
      </c>
      <c r="I205" s="19">
        <v>0</v>
      </c>
      <c r="J205" s="18">
        <f>SUM(Table1324[[#This Row],[Opening balance]]+Table1324[[#This Row],[Amount received 24/25]]-Table1324[[#This Row],[Amount spent 24/25]])</f>
        <v>40</v>
      </c>
      <c r="K205" s="17" t="s">
        <v>1</v>
      </c>
      <c r="L205" s="16" t="s">
        <v>0</v>
      </c>
      <c r="M205" s="15">
        <v>45707</v>
      </c>
      <c r="N205" s="15"/>
      <c r="O205" s="14"/>
    </row>
    <row r="206" spans="1:15" s="2" customFormat="1" ht="29" x14ac:dyDescent="0.35">
      <c r="A206" s="17" t="s">
        <v>30</v>
      </c>
      <c r="B206" s="22" t="s">
        <v>755</v>
      </c>
      <c r="C206" s="22" t="s">
        <v>346</v>
      </c>
      <c r="D206" s="22" t="s">
        <v>5</v>
      </c>
      <c r="E206" s="21" t="s">
        <v>4</v>
      </c>
      <c r="F206" s="20" t="s">
        <v>76</v>
      </c>
      <c r="G206" s="19">
        <v>0</v>
      </c>
      <c r="H206" s="19">
        <v>268</v>
      </c>
      <c r="I206" s="19">
        <v>0</v>
      </c>
      <c r="J206" s="18">
        <f>SUM(Table1324[[#This Row],[Opening balance]]+Table1324[[#This Row],[Amount received 24/25]]-Table1324[[#This Row],[Amount spent 24/25]])</f>
        <v>268</v>
      </c>
      <c r="K206" s="17" t="s">
        <v>1</v>
      </c>
      <c r="L206" s="16" t="s">
        <v>0</v>
      </c>
      <c r="M206" s="26">
        <v>45534</v>
      </c>
      <c r="N206" s="15"/>
      <c r="O206" s="14"/>
    </row>
    <row r="207" spans="1:15" s="2" customFormat="1" ht="29" x14ac:dyDescent="0.35">
      <c r="A207" s="17" t="s">
        <v>30</v>
      </c>
      <c r="B207" s="22" t="s">
        <v>755</v>
      </c>
      <c r="C207" s="22" t="s">
        <v>346</v>
      </c>
      <c r="D207" s="22" t="s">
        <v>823</v>
      </c>
      <c r="E207" s="21" t="s">
        <v>17</v>
      </c>
      <c r="F207" s="20" t="s">
        <v>76</v>
      </c>
      <c r="G207" s="19">
        <v>0</v>
      </c>
      <c r="H207" s="19">
        <v>236</v>
      </c>
      <c r="I207" s="19">
        <v>0</v>
      </c>
      <c r="J207" s="18">
        <f>SUM(Table1324[[#This Row],[Opening balance]]+Table1324[[#This Row],[Amount received 24/25]]-Table1324[[#This Row],[Amount spent 24/25]])</f>
        <v>236</v>
      </c>
      <c r="K207" s="17" t="s">
        <v>1</v>
      </c>
      <c r="L207" s="16" t="s">
        <v>0</v>
      </c>
      <c r="M207" s="26">
        <v>45534</v>
      </c>
      <c r="N207" s="15"/>
      <c r="O207" s="14"/>
    </row>
    <row r="208" spans="1:15" s="2" customFormat="1" ht="29" x14ac:dyDescent="0.35">
      <c r="A208" s="17" t="s">
        <v>724</v>
      </c>
      <c r="B208" s="22" t="s">
        <v>29</v>
      </c>
      <c r="C208" s="22" t="s">
        <v>583</v>
      </c>
      <c r="D208" s="22" t="s">
        <v>5</v>
      </c>
      <c r="E208" s="21" t="s">
        <v>4</v>
      </c>
      <c r="F208" s="20" t="s">
        <v>76</v>
      </c>
      <c r="G208" s="19">
        <v>0</v>
      </c>
      <c r="H208" s="19">
        <v>804</v>
      </c>
      <c r="I208" s="19">
        <v>0</v>
      </c>
      <c r="J208" s="18">
        <f>SUM(Table1324[[#This Row],[Opening balance]]+Table1324[[#This Row],[Amount received 24/25]]-Table1324[[#This Row],[Amount spent 24/25]])</f>
        <v>804</v>
      </c>
      <c r="K208" s="17" t="s">
        <v>1</v>
      </c>
      <c r="L208" s="16" t="s">
        <v>0</v>
      </c>
      <c r="M208" s="15">
        <v>45575</v>
      </c>
      <c r="N208" s="15"/>
      <c r="O208" s="14"/>
    </row>
    <row r="209" spans="1:15" s="2" customFormat="1" ht="29" x14ac:dyDescent="0.35">
      <c r="A209" s="17" t="s">
        <v>724</v>
      </c>
      <c r="B209" s="22" t="s">
        <v>29</v>
      </c>
      <c r="C209" s="22" t="s">
        <v>583</v>
      </c>
      <c r="D209" s="22" t="s">
        <v>819</v>
      </c>
      <c r="E209" s="21" t="s">
        <v>2</v>
      </c>
      <c r="F209" s="20" t="s">
        <v>76</v>
      </c>
      <c r="G209" s="19">
        <v>0</v>
      </c>
      <c r="H209" s="19">
        <v>20</v>
      </c>
      <c r="I209" s="19">
        <v>0</v>
      </c>
      <c r="J209" s="18">
        <f>SUM(Table1324[[#This Row],[Opening balance]]+Table1324[[#This Row],[Amount received 24/25]]-Table1324[[#This Row],[Amount spent 24/25]])</f>
        <v>20</v>
      </c>
      <c r="K209" s="17" t="s">
        <v>1</v>
      </c>
      <c r="L209" s="16" t="s">
        <v>0</v>
      </c>
      <c r="M209" s="15">
        <v>45575</v>
      </c>
      <c r="N209" s="15"/>
      <c r="O209" s="14"/>
    </row>
    <row r="210" spans="1:15" s="2" customFormat="1" ht="29" x14ac:dyDescent="0.35">
      <c r="A210" s="17" t="s">
        <v>28</v>
      </c>
      <c r="B210" s="22" t="s">
        <v>723</v>
      </c>
      <c r="C210" s="24" t="s">
        <v>315</v>
      </c>
      <c r="D210" s="22" t="s">
        <v>5</v>
      </c>
      <c r="E210" s="21" t="s">
        <v>4</v>
      </c>
      <c r="F210" s="20" t="s">
        <v>1</v>
      </c>
      <c r="G210" s="19">
        <v>0</v>
      </c>
      <c r="H210" s="19">
        <v>268</v>
      </c>
      <c r="I210" s="19">
        <v>0</v>
      </c>
      <c r="J210" s="18">
        <f>SUM(Table1324[[#This Row],[Opening balance]]+Table1324[[#This Row],[Amount received 24/25]]-Table1324[[#This Row],[Amount spent 24/25]])</f>
        <v>268</v>
      </c>
      <c r="K210" s="17" t="s">
        <v>1</v>
      </c>
      <c r="L210" s="16" t="s">
        <v>0</v>
      </c>
      <c r="M210" s="15">
        <v>45561</v>
      </c>
      <c r="N210" s="15"/>
      <c r="O210" s="14"/>
    </row>
    <row r="211" spans="1:15" s="2" customFormat="1" x14ac:dyDescent="0.35">
      <c r="A211" s="17" t="s">
        <v>28</v>
      </c>
      <c r="B211" s="22" t="s">
        <v>723</v>
      </c>
      <c r="C211" s="24" t="s">
        <v>315</v>
      </c>
      <c r="D211" s="22" t="s">
        <v>819</v>
      </c>
      <c r="E211" s="21" t="s">
        <v>2</v>
      </c>
      <c r="F211" s="20" t="s">
        <v>1</v>
      </c>
      <c r="G211" s="19">
        <v>0</v>
      </c>
      <c r="H211" s="19">
        <v>20</v>
      </c>
      <c r="I211" s="19">
        <v>0</v>
      </c>
      <c r="J211" s="18">
        <f>SUM(Table1324[[#This Row],[Opening balance]]+Table1324[[#This Row],[Amount received 24/25]]-Table1324[[#This Row],[Amount spent 24/25]])</f>
        <v>20</v>
      </c>
      <c r="K211" s="17" t="s">
        <v>1</v>
      </c>
      <c r="L211" s="16" t="s">
        <v>0</v>
      </c>
      <c r="M211" s="15">
        <v>45561</v>
      </c>
      <c r="N211" s="15"/>
      <c r="O211" s="14"/>
    </row>
    <row r="212" spans="1:15" s="2" customFormat="1" ht="29" x14ac:dyDescent="0.35">
      <c r="A212" s="17" t="s">
        <v>27</v>
      </c>
      <c r="B212" s="22" t="s">
        <v>722</v>
      </c>
      <c r="C212" s="24" t="s">
        <v>315</v>
      </c>
      <c r="D212" s="22" t="s">
        <v>5</v>
      </c>
      <c r="E212" s="21" t="s">
        <v>4</v>
      </c>
      <c r="F212" s="20" t="s">
        <v>76</v>
      </c>
      <c r="G212" s="19">
        <v>0</v>
      </c>
      <c r="H212" s="19">
        <v>1074</v>
      </c>
      <c r="I212" s="19">
        <v>0</v>
      </c>
      <c r="J212" s="27">
        <f>SUM(Table1324[[#This Row],[Opening balance]]+Table1324[[#This Row],[Amount received 24/25]]-Table1324[[#This Row],[Amount spent 24/25]])</f>
        <v>1074</v>
      </c>
      <c r="K212" s="17" t="s">
        <v>1</v>
      </c>
      <c r="L212" s="16" t="s">
        <v>0</v>
      </c>
      <c r="M212" s="15">
        <v>45455</v>
      </c>
      <c r="N212" s="15"/>
      <c r="O212" s="14"/>
    </row>
    <row r="213" spans="1:15" s="2" customFormat="1" ht="29" x14ac:dyDescent="0.35">
      <c r="A213" s="17" t="s">
        <v>27</v>
      </c>
      <c r="B213" s="22" t="s">
        <v>722</v>
      </c>
      <c r="C213" s="24" t="s">
        <v>315</v>
      </c>
      <c r="D213" s="22" t="s">
        <v>823</v>
      </c>
      <c r="E213" s="22" t="s">
        <v>26</v>
      </c>
      <c r="F213" s="20" t="s">
        <v>76</v>
      </c>
      <c r="G213" s="19">
        <v>0</v>
      </c>
      <c r="H213" s="19">
        <v>250</v>
      </c>
      <c r="I213" s="19">
        <v>0</v>
      </c>
      <c r="J213" s="27">
        <f>SUM(Table1324[[#This Row],[Opening balance]]+Table1324[[#This Row],[Amount received 24/25]]-Table1324[[#This Row],[Amount spent 24/25]])</f>
        <v>250</v>
      </c>
      <c r="K213" s="17" t="s">
        <v>1</v>
      </c>
      <c r="L213" s="16" t="s">
        <v>0</v>
      </c>
      <c r="M213" s="15">
        <v>45455</v>
      </c>
      <c r="N213" s="15"/>
      <c r="O213" s="14"/>
    </row>
    <row r="214" spans="1:15" s="2" customFormat="1" ht="29" x14ac:dyDescent="0.35">
      <c r="A214" s="17" t="s">
        <v>25</v>
      </c>
      <c r="B214" s="22" t="s">
        <v>721</v>
      </c>
      <c r="C214" s="22" t="s">
        <v>701</v>
      </c>
      <c r="D214" s="22" t="s">
        <v>5</v>
      </c>
      <c r="E214" s="22" t="s">
        <v>5</v>
      </c>
      <c r="F214" s="20" t="s">
        <v>76</v>
      </c>
      <c r="G214" s="19">
        <v>0</v>
      </c>
      <c r="H214" s="19">
        <v>1342</v>
      </c>
      <c r="I214" s="19">
        <v>0</v>
      </c>
      <c r="J214" s="18">
        <f>SUM(Table1324[[#This Row],[Opening balance]]+Table1324[[#This Row],[Amount received 24/25]]-Table1324[[#This Row],[Amount spent 24/25]])</f>
        <v>1342</v>
      </c>
      <c r="K214" s="17" t="s">
        <v>1</v>
      </c>
      <c r="L214" s="16" t="s">
        <v>0</v>
      </c>
      <c r="M214" s="26">
        <v>45432</v>
      </c>
      <c r="N214" s="15"/>
      <c r="O214" s="14"/>
    </row>
    <row r="215" spans="1:15" s="2" customFormat="1" ht="44.15" customHeight="1" x14ac:dyDescent="0.35">
      <c r="A215" s="17" t="s">
        <v>25</v>
      </c>
      <c r="B215" s="22" t="s">
        <v>721</v>
      </c>
      <c r="C215" s="22" t="s">
        <v>701</v>
      </c>
      <c r="D215" s="22" t="s">
        <v>823</v>
      </c>
      <c r="E215" s="22" t="s">
        <v>1004</v>
      </c>
      <c r="F215" s="20" t="s">
        <v>76</v>
      </c>
      <c r="G215" s="19">
        <v>0</v>
      </c>
      <c r="H215" s="19">
        <v>250</v>
      </c>
      <c r="I215" s="19">
        <v>0</v>
      </c>
      <c r="J215" s="18">
        <f>SUM(Table1324[[#This Row],[Opening balance]]+Table1324[[#This Row],[Amount received 24/25]]-Table1324[[#This Row],[Amount spent 24/25]])</f>
        <v>250</v>
      </c>
      <c r="K215" s="17" t="s">
        <v>1</v>
      </c>
      <c r="L215" s="16" t="s">
        <v>0</v>
      </c>
      <c r="M215" s="26">
        <v>45432</v>
      </c>
      <c r="N215" s="15"/>
      <c r="O215" s="14"/>
    </row>
    <row r="216" spans="1:15" s="2" customFormat="1" ht="29" x14ac:dyDescent="0.35">
      <c r="A216" s="17" t="s">
        <v>24</v>
      </c>
      <c r="B216" s="22" t="s">
        <v>720</v>
      </c>
      <c r="C216" s="24" t="s">
        <v>346</v>
      </c>
      <c r="D216" s="22" t="s">
        <v>5</v>
      </c>
      <c r="E216" s="21" t="s">
        <v>4</v>
      </c>
      <c r="F216" s="20" t="s">
        <v>76</v>
      </c>
      <c r="G216" s="19">
        <v>0</v>
      </c>
      <c r="H216" s="19">
        <v>805</v>
      </c>
      <c r="I216" s="19">
        <v>0</v>
      </c>
      <c r="J216" s="18">
        <f>SUM(Table1324[[#This Row],[Opening balance]]+Table1324[[#This Row],[Amount received 24/25]]-Table1324[[#This Row],[Amount spent 24/25]])</f>
        <v>805</v>
      </c>
      <c r="K216" s="17" t="s">
        <v>1</v>
      </c>
      <c r="L216" s="16" t="s">
        <v>0</v>
      </c>
      <c r="M216" s="15">
        <v>45621</v>
      </c>
      <c r="N216" s="15"/>
      <c r="O216" s="14"/>
    </row>
    <row r="217" spans="1:15" s="2" customFormat="1" x14ac:dyDescent="0.35">
      <c r="A217" s="17" t="s">
        <v>24</v>
      </c>
      <c r="B217" s="22" t="s">
        <v>720</v>
      </c>
      <c r="C217" s="24" t="s">
        <v>346</v>
      </c>
      <c r="D217" s="22" t="s">
        <v>819</v>
      </c>
      <c r="E217" s="21" t="s">
        <v>2</v>
      </c>
      <c r="F217" s="20" t="s">
        <v>76</v>
      </c>
      <c r="G217" s="19">
        <v>0</v>
      </c>
      <c r="H217" s="19">
        <v>20</v>
      </c>
      <c r="I217" s="19">
        <v>0</v>
      </c>
      <c r="J217" s="18">
        <f>SUM(Table1324[[#This Row],[Opening balance]]+Table1324[[#This Row],[Amount received 24/25]]-Table1324[[#This Row],[Amount spent 24/25]])</f>
        <v>20</v>
      </c>
      <c r="K217" s="17" t="s">
        <v>1</v>
      </c>
      <c r="L217" s="16" t="s">
        <v>0</v>
      </c>
      <c r="M217" s="15">
        <v>45621</v>
      </c>
      <c r="N217" s="15"/>
      <c r="O217" s="14"/>
    </row>
    <row r="218" spans="1:15" s="2" customFormat="1" ht="29" x14ac:dyDescent="0.35">
      <c r="A218" s="17" t="s">
        <v>23</v>
      </c>
      <c r="B218" s="22" t="s">
        <v>719</v>
      </c>
      <c r="C218" s="24" t="s">
        <v>366</v>
      </c>
      <c r="D218" s="22" t="s">
        <v>5</v>
      </c>
      <c r="E218" s="21" t="s">
        <v>4</v>
      </c>
      <c r="F218" s="20" t="s">
        <v>1</v>
      </c>
      <c r="G218" s="19">
        <v>1074</v>
      </c>
      <c r="H218" s="19">
        <v>0</v>
      </c>
      <c r="I218" s="19">
        <v>0</v>
      </c>
      <c r="J218" s="18">
        <f>SUM(Table1324[[#This Row],[Opening balance]]+Table1324[[#This Row],[Amount received 24/25]]-Table1324[[#This Row],[Amount spent 24/25]])</f>
        <v>1074</v>
      </c>
      <c r="K218" s="17" t="s">
        <v>1</v>
      </c>
      <c r="L218" s="16" t="s">
        <v>0</v>
      </c>
      <c r="M218" s="15">
        <v>45352</v>
      </c>
      <c r="N218" s="15"/>
      <c r="O218" s="14"/>
    </row>
    <row r="219" spans="1:15" s="2" customFormat="1" ht="29" x14ac:dyDescent="0.35">
      <c r="A219" s="17" t="s">
        <v>23</v>
      </c>
      <c r="B219" s="22" t="s">
        <v>719</v>
      </c>
      <c r="C219" s="24" t="s">
        <v>366</v>
      </c>
      <c r="D219" s="22" t="s">
        <v>823</v>
      </c>
      <c r="E219" s="21" t="s">
        <v>17</v>
      </c>
      <c r="F219" s="20" t="s">
        <v>1</v>
      </c>
      <c r="G219" s="19">
        <v>236</v>
      </c>
      <c r="H219" s="19">
        <v>0</v>
      </c>
      <c r="I219" s="19">
        <v>0</v>
      </c>
      <c r="J219" s="18">
        <f>SUM(Table1324[[#This Row],[Opening balance]]+Table1324[[#This Row],[Amount received 24/25]]-Table1324[[#This Row],[Amount spent 24/25]])</f>
        <v>236</v>
      </c>
      <c r="K219" s="17" t="s">
        <v>1</v>
      </c>
      <c r="L219" s="16" t="s">
        <v>0</v>
      </c>
      <c r="M219" s="15">
        <v>45352</v>
      </c>
      <c r="N219" s="15"/>
      <c r="O219" s="14"/>
    </row>
    <row r="220" spans="1:15" s="2" customFormat="1" ht="29" x14ac:dyDescent="0.35">
      <c r="A220" s="17" t="s">
        <v>22</v>
      </c>
      <c r="B220" s="22" t="s">
        <v>718</v>
      </c>
      <c r="C220" s="24" t="s">
        <v>701</v>
      </c>
      <c r="D220" s="22" t="s">
        <v>5</v>
      </c>
      <c r="E220" s="21" t="s">
        <v>4</v>
      </c>
      <c r="F220" s="20" t="s">
        <v>76</v>
      </c>
      <c r="G220" s="19">
        <v>0</v>
      </c>
      <c r="H220" s="19">
        <v>2144</v>
      </c>
      <c r="I220" s="19">
        <v>0</v>
      </c>
      <c r="J220" s="18">
        <f>SUM(Table1324[[#This Row],[Opening balance]]+Table1324[[#This Row],[Amount received 24/25]]-Table1324[[#This Row],[Amount spent 24/25]])</f>
        <v>2144</v>
      </c>
      <c r="K220" s="17" t="s">
        <v>1</v>
      </c>
      <c r="L220" s="16" t="s">
        <v>0</v>
      </c>
      <c r="M220" s="15">
        <v>45566</v>
      </c>
      <c r="N220" s="15"/>
      <c r="O220" s="14"/>
    </row>
    <row r="221" spans="1:15" s="2" customFormat="1" x14ac:dyDescent="0.35">
      <c r="A221" s="17" t="s">
        <v>22</v>
      </c>
      <c r="B221" s="22" t="s">
        <v>718</v>
      </c>
      <c r="C221" s="24" t="s">
        <v>701</v>
      </c>
      <c r="D221" s="22" t="s">
        <v>819</v>
      </c>
      <c r="E221" s="21" t="s">
        <v>2</v>
      </c>
      <c r="F221" s="20" t="s">
        <v>76</v>
      </c>
      <c r="G221" s="19">
        <v>0</v>
      </c>
      <c r="H221" s="19">
        <v>20</v>
      </c>
      <c r="I221" s="19">
        <v>0</v>
      </c>
      <c r="J221" s="18">
        <f>SUM(Table1324[[#This Row],[Opening balance]]+Table1324[[#This Row],[Amount received 24/25]]-Table1324[[#This Row],[Amount spent 24/25]])</f>
        <v>20</v>
      </c>
      <c r="K221" s="17" t="s">
        <v>1</v>
      </c>
      <c r="L221" s="16" t="s">
        <v>0</v>
      </c>
      <c r="M221" s="15">
        <v>45566</v>
      </c>
      <c r="N221" s="15"/>
      <c r="O221" s="14"/>
    </row>
    <row r="222" spans="1:15" s="2" customFormat="1" ht="29" x14ac:dyDescent="0.35">
      <c r="A222" s="17" t="s">
        <v>21</v>
      </c>
      <c r="B222" s="22" t="s">
        <v>754</v>
      </c>
      <c r="C222" s="24" t="s">
        <v>717</v>
      </c>
      <c r="D222" s="22" t="s">
        <v>5</v>
      </c>
      <c r="E222" s="21" t="s">
        <v>4</v>
      </c>
      <c r="F222" s="20" t="s">
        <v>76</v>
      </c>
      <c r="G222" s="19">
        <v>0</v>
      </c>
      <c r="H222" s="19">
        <v>268</v>
      </c>
      <c r="I222" s="19">
        <v>0</v>
      </c>
      <c r="J222" s="18">
        <f>SUM(Table1324[[#This Row],[Opening balance]]+Table1324[[#This Row],[Amount received 24/25]]-Table1324[[#This Row],[Amount spent 24/25]])</f>
        <v>268</v>
      </c>
      <c r="K222" s="17" t="s">
        <v>1</v>
      </c>
      <c r="L222" s="16" t="s">
        <v>0</v>
      </c>
      <c r="M222" s="15">
        <v>45576</v>
      </c>
      <c r="N222" s="15"/>
      <c r="O222" s="14"/>
    </row>
    <row r="223" spans="1:15" s="2" customFormat="1" x14ac:dyDescent="0.35">
      <c r="A223" s="17" t="s">
        <v>21</v>
      </c>
      <c r="B223" s="22" t="s">
        <v>754</v>
      </c>
      <c r="C223" s="24" t="s">
        <v>717</v>
      </c>
      <c r="D223" s="22" t="s">
        <v>819</v>
      </c>
      <c r="E223" s="21" t="s">
        <v>2</v>
      </c>
      <c r="F223" s="20" t="s">
        <v>76</v>
      </c>
      <c r="G223" s="19">
        <v>0</v>
      </c>
      <c r="H223" s="19">
        <v>20</v>
      </c>
      <c r="I223" s="19">
        <v>0</v>
      </c>
      <c r="J223" s="18">
        <f>SUM(Table1324[[#This Row],[Opening balance]]+Table1324[[#This Row],[Amount received 24/25]]-Table1324[[#This Row],[Amount spent 24/25]])</f>
        <v>20</v>
      </c>
      <c r="K223" s="17" t="s">
        <v>1</v>
      </c>
      <c r="L223" s="16" t="s">
        <v>0</v>
      </c>
      <c r="M223" s="15">
        <v>45576</v>
      </c>
      <c r="N223" s="15"/>
      <c r="O223" s="14"/>
    </row>
    <row r="224" spans="1:15" s="2" customFormat="1" x14ac:dyDescent="0.35">
      <c r="A224" s="17" t="s">
        <v>20</v>
      </c>
      <c r="B224" s="22" t="s">
        <v>715</v>
      </c>
      <c r="C224" s="24" t="s">
        <v>417</v>
      </c>
      <c r="D224" s="22" t="s">
        <v>819</v>
      </c>
      <c r="E224" s="21" t="s">
        <v>2</v>
      </c>
      <c r="F224" s="20" t="s">
        <v>76</v>
      </c>
      <c r="G224" s="19">
        <v>0</v>
      </c>
      <c r="H224" s="19">
        <v>20</v>
      </c>
      <c r="I224" s="19">
        <v>0</v>
      </c>
      <c r="J224" s="18">
        <f>SUM(Table1324[[#This Row],[Opening balance]]+Table1324[[#This Row],[Amount received 24/25]]-Table1324[[#This Row],[Amount spent 24/25]])</f>
        <v>20</v>
      </c>
      <c r="K224" s="17" t="s">
        <v>1</v>
      </c>
      <c r="L224" s="16" t="s">
        <v>0</v>
      </c>
      <c r="M224" s="15">
        <v>45730</v>
      </c>
      <c r="N224" s="15"/>
      <c r="O224" s="14"/>
    </row>
    <row r="225" spans="1:15" s="2" customFormat="1" ht="30" customHeight="1" x14ac:dyDescent="0.35">
      <c r="A225" s="17" t="s">
        <v>20</v>
      </c>
      <c r="B225" s="22" t="s">
        <v>716</v>
      </c>
      <c r="C225" s="24" t="s">
        <v>417</v>
      </c>
      <c r="D225" s="22" t="s">
        <v>5</v>
      </c>
      <c r="E225" s="21" t="s">
        <v>4</v>
      </c>
      <c r="F225" s="20" t="s">
        <v>76</v>
      </c>
      <c r="G225" s="19">
        <v>0</v>
      </c>
      <c r="H225" s="19">
        <v>4832</v>
      </c>
      <c r="I225" s="19">
        <v>0</v>
      </c>
      <c r="J225" s="18">
        <f>SUM(Table1324[[#This Row],[Opening balance]]+Table1324[[#This Row],[Amount received 24/25]]-Table1324[[#This Row],[Amount spent 24/25]])</f>
        <v>4832</v>
      </c>
      <c r="K225" s="17" t="s">
        <v>1</v>
      </c>
      <c r="L225" s="16" t="s">
        <v>0</v>
      </c>
      <c r="M225" s="15">
        <v>45730</v>
      </c>
      <c r="N225" s="15"/>
      <c r="O225" s="14"/>
    </row>
    <row r="226" spans="1:15" s="2" customFormat="1" ht="30" customHeight="1" x14ac:dyDescent="0.35">
      <c r="A226" s="17" t="s">
        <v>19</v>
      </c>
      <c r="B226" s="22" t="s">
        <v>18</v>
      </c>
      <c r="C226" s="24" t="s">
        <v>344</v>
      </c>
      <c r="D226" s="22" t="s">
        <v>823</v>
      </c>
      <c r="E226" s="21" t="s">
        <v>17</v>
      </c>
      <c r="F226" s="20" t="s">
        <v>1</v>
      </c>
      <c r="G226" s="19">
        <v>0</v>
      </c>
      <c r="H226" s="19">
        <v>500</v>
      </c>
      <c r="I226" s="19">
        <v>0</v>
      </c>
      <c r="J226" s="18">
        <f>SUM(Table1324[[#This Row],[Opening balance]]+Table1324[[#This Row],[Amount received 24/25]]-Table1324[[#This Row],[Amount spent 24/25]])</f>
        <v>500</v>
      </c>
      <c r="K226" s="17" t="s">
        <v>1</v>
      </c>
      <c r="L226" s="16" t="s">
        <v>0</v>
      </c>
      <c r="M226" s="15">
        <v>45699</v>
      </c>
      <c r="N226" s="15"/>
      <c r="O226" s="14"/>
    </row>
    <row r="227" spans="1:15" s="2" customFormat="1" ht="29" x14ac:dyDescent="0.35">
      <c r="A227" s="17" t="s">
        <v>16</v>
      </c>
      <c r="B227" s="22" t="s">
        <v>712</v>
      </c>
      <c r="C227" s="24" t="s">
        <v>714</v>
      </c>
      <c r="D227" s="22" t="s">
        <v>819</v>
      </c>
      <c r="E227" s="21" t="s">
        <v>2</v>
      </c>
      <c r="F227" s="20" t="s">
        <v>76</v>
      </c>
      <c r="G227" s="19">
        <v>0</v>
      </c>
      <c r="H227" s="19">
        <v>20</v>
      </c>
      <c r="I227" s="19">
        <v>0</v>
      </c>
      <c r="J227" s="18">
        <f>SUM(Table1324[[#This Row],[Opening balance]]+Table1324[[#This Row],[Amount received 24/25]]-Table1324[[#This Row],[Amount spent 24/25]])</f>
        <v>20</v>
      </c>
      <c r="K227" s="17" t="s">
        <v>1</v>
      </c>
      <c r="L227" s="16" t="s">
        <v>0</v>
      </c>
      <c r="M227" s="15">
        <v>45408</v>
      </c>
      <c r="N227" s="15"/>
      <c r="O227" s="14"/>
    </row>
    <row r="228" spans="1:15" s="2" customFormat="1" ht="29" x14ac:dyDescent="0.35">
      <c r="A228" s="17" t="s">
        <v>15</v>
      </c>
      <c r="B228" s="22" t="s">
        <v>713</v>
      </c>
      <c r="C228" s="24" t="s">
        <v>323</v>
      </c>
      <c r="D228" s="22" t="s">
        <v>5</v>
      </c>
      <c r="E228" s="21" t="s">
        <v>4</v>
      </c>
      <c r="F228" s="20" t="s">
        <v>76</v>
      </c>
      <c r="G228" s="19">
        <v>0</v>
      </c>
      <c r="H228" s="19">
        <v>805</v>
      </c>
      <c r="I228" s="19">
        <v>0</v>
      </c>
      <c r="J228" s="18">
        <f>SUM(Table1324[[#This Row],[Opening balance]]+Table1324[[#This Row],[Amount received 24/25]]-Table1324[[#This Row],[Amount spent 24/25]])</f>
        <v>805</v>
      </c>
      <c r="K228" s="17" t="s">
        <v>1</v>
      </c>
      <c r="L228" s="16" t="s">
        <v>0</v>
      </c>
      <c r="M228" s="15">
        <v>45589</v>
      </c>
      <c r="N228" s="15"/>
      <c r="O228" s="14"/>
    </row>
    <row r="229" spans="1:15" s="2" customFormat="1" ht="29" x14ac:dyDescent="0.35">
      <c r="A229" s="17" t="s">
        <v>15</v>
      </c>
      <c r="B229" s="22" t="s">
        <v>713</v>
      </c>
      <c r="C229" s="24" t="s">
        <v>323</v>
      </c>
      <c r="D229" s="22" t="s">
        <v>819</v>
      </c>
      <c r="E229" s="21" t="s">
        <v>2</v>
      </c>
      <c r="F229" s="20" t="s">
        <v>76</v>
      </c>
      <c r="G229" s="19">
        <v>0</v>
      </c>
      <c r="H229" s="19">
        <v>20</v>
      </c>
      <c r="I229" s="19">
        <v>0</v>
      </c>
      <c r="J229" s="18">
        <f>SUM(Table1324[[#This Row],[Opening balance]]+Table1324[[#This Row],[Amount received 24/25]]-Table1324[[#This Row],[Amount spent 24/25]])</f>
        <v>20</v>
      </c>
      <c r="K229" s="17" t="s">
        <v>1</v>
      </c>
      <c r="L229" s="16" t="s">
        <v>0</v>
      </c>
      <c r="M229" s="15">
        <v>45589</v>
      </c>
      <c r="N229" s="15"/>
      <c r="O229" s="14"/>
    </row>
    <row r="230" spans="1:15" s="2" customFormat="1" x14ac:dyDescent="0.35">
      <c r="A230" s="17" t="s">
        <v>13</v>
      </c>
      <c r="B230" s="22" t="s">
        <v>919</v>
      </c>
      <c r="C230" s="24" t="s">
        <v>704</v>
      </c>
      <c r="D230" s="22" t="s">
        <v>819</v>
      </c>
      <c r="E230" s="21" t="s">
        <v>2</v>
      </c>
      <c r="F230" s="20" t="s">
        <v>1</v>
      </c>
      <c r="G230" s="19">
        <v>0</v>
      </c>
      <c r="H230" s="19">
        <v>20</v>
      </c>
      <c r="I230" s="19">
        <v>0</v>
      </c>
      <c r="J230" s="18">
        <f>SUM(Table1324[[#This Row],[Opening balance]]+Table1324[[#This Row],[Amount received 24/25]]-Table1324[[#This Row],[Amount spent 24/25]])</f>
        <v>20</v>
      </c>
      <c r="K230" s="17" t="s">
        <v>1</v>
      </c>
      <c r="L230" s="16" t="s">
        <v>0</v>
      </c>
      <c r="M230" s="15">
        <v>45727</v>
      </c>
      <c r="N230" s="15"/>
      <c r="O230" s="14"/>
    </row>
    <row r="231" spans="1:15" s="2" customFormat="1" ht="29" x14ac:dyDescent="0.35">
      <c r="A231" s="17" t="s">
        <v>13</v>
      </c>
      <c r="B231" s="22" t="s">
        <v>919</v>
      </c>
      <c r="C231" s="24" t="s">
        <v>704</v>
      </c>
      <c r="D231" s="22" t="s">
        <v>5</v>
      </c>
      <c r="E231" s="21" t="s">
        <v>4</v>
      </c>
      <c r="F231" s="20" t="s">
        <v>1</v>
      </c>
      <c r="G231" s="19">
        <v>0</v>
      </c>
      <c r="H231" s="19">
        <v>1074</v>
      </c>
      <c r="I231" s="19">
        <v>0</v>
      </c>
      <c r="J231" s="18">
        <f>SUM(Table1324[[#This Row],[Opening balance]]+Table1324[[#This Row],[Amount received 24/25]]-Table1324[[#This Row],[Amount spent 24/25]])</f>
        <v>1074</v>
      </c>
      <c r="K231" s="17" t="s">
        <v>1</v>
      </c>
      <c r="L231" s="16" t="s">
        <v>0</v>
      </c>
      <c r="M231" s="15">
        <v>45727</v>
      </c>
      <c r="N231" s="15"/>
      <c r="O231" s="14"/>
    </row>
    <row r="232" spans="1:15" s="2" customFormat="1" ht="29" x14ac:dyDescent="0.35">
      <c r="A232" s="17" t="s">
        <v>13</v>
      </c>
      <c r="B232" s="22" t="s">
        <v>919</v>
      </c>
      <c r="C232" s="24" t="s">
        <v>704</v>
      </c>
      <c r="D232" s="22" t="s">
        <v>823</v>
      </c>
      <c r="E232" s="21" t="s">
        <v>961</v>
      </c>
      <c r="F232" s="20" t="s">
        <v>1</v>
      </c>
      <c r="G232" s="19">
        <v>0</v>
      </c>
      <c r="H232" s="19">
        <v>500</v>
      </c>
      <c r="I232" s="19">
        <v>0</v>
      </c>
      <c r="J232" s="18">
        <f>SUM(Table1324[[#This Row],[Opening balance]]+Table1324[[#This Row],[Amount received 24/25]]-Table1324[[#This Row],[Amount spent 24/25]])</f>
        <v>500</v>
      </c>
      <c r="K232" s="17" t="s">
        <v>1</v>
      </c>
      <c r="L232" s="16" t="s">
        <v>0</v>
      </c>
      <c r="M232" s="15">
        <v>45730</v>
      </c>
      <c r="N232" s="15"/>
      <c r="O232" s="14"/>
    </row>
    <row r="233" spans="1:15" s="2" customFormat="1" ht="29" x14ac:dyDescent="0.35">
      <c r="A233" s="17" t="s">
        <v>12</v>
      </c>
      <c r="B233" s="22" t="s">
        <v>711</v>
      </c>
      <c r="C233" s="24" t="s">
        <v>315</v>
      </c>
      <c r="D233" s="22" t="s">
        <v>5</v>
      </c>
      <c r="E233" s="21" t="s">
        <v>4</v>
      </c>
      <c r="F233" s="20" t="s">
        <v>76</v>
      </c>
      <c r="G233" s="19">
        <v>0</v>
      </c>
      <c r="H233" s="19">
        <v>2148</v>
      </c>
      <c r="I233" s="19">
        <v>0</v>
      </c>
      <c r="J233" s="18">
        <f>SUM(Table1324[[#This Row],[Opening balance]]+Table1324[[#This Row],[Amount received 24/25]]-Table1324[[#This Row],[Amount spent 24/25]])</f>
        <v>2148</v>
      </c>
      <c r="K233" s="17" t="s">
        <v>1</v>
      </c>
      <c r="L233" s="16" t="s">
        <v>0</v>
      </c>
      <c r="M233" s="15">
        <v>45579</v>
      </c>
      <c r="N233" s="15"/>
      <c r="O233" s="14"/>
    </row>
    <row r="234" spans="1:15" s="2" customFormat="1" x14ac:dyDescent="0.35">
      <c r="A234" s="17" t="s">
        <v>12</v>
      </c>
      <c r="B234" s="22" t="s">
        <v>711</v>
      </c>
      <c r="C234" s="24" t="s">
        <v>315</v>
      </c>
      <c r="D234" s="22" t="s">
        <v>819</v>
      </c>
      <c r="E234" s="21" t="s">
        <v>2</v>
      </c>
      <c r="F234" s="20" t="s">
        <v>76</v>
      </c>
      <c r="G234" s="19">
        <v>0</v>
      </c>
      <c r="H234" s="19">
        <v>20</v>
      </c>
      <c r="I234" s="19">
        <v>0</v>
      </c>
      <c r="J234" s="18">
        <f>SUM(Table1324[[#This Row],[Opening balance]]+Table1324[[#This Row],[Amount received 24/25]]-Table1324[[#This Row],[Amount spent 24/25]])</f>
        <v>20</v>
      </c>
      <c r="K234" s="17" t="s">
        <v>1</v>
      </c>
      <c r="L234" s="16" t="s">
        <v>0</v>
      </c>
      <c r="M234" s="15">
        <v>45579</v>
      </c>
      <c r="N234" s="15"/>
      <c r="O234" s="14"/>
    </row>
    <row r="235" spans="1:15" s="2" customFormat="1" ht="29" x14ac:dyDescent="0.35">
      <c r="A235" s="17" t="s">
        <v>11</v>
      </c>
      <c r="B235" s="22" t="s">
        <v>710</v>
      </c>
      <c r="C235" s="24" t="s">
        <v>705</v>
      </c>
      <c r="D235" s="22" t="s">
        <v>5</v>
      </c>
      <c r="E235" s="21" t="s">
        <v>4</v>
      </c>
      <c r="F235" s="20" t="s">
        <v>76</v>
      </c>
      <c r="G235" s="19">
        <v>0</v>
      </c>
      <c r="H235" s="19">
        <v>1074</v>
      </c>
      <c r="I235" s="19">
        <v>0</v>
      </c>
      <c r="J235" s="18">
        <f>SUM(Table1324[[#This Row],[Opening balance]]+Table1324[[#This Row],[Amount received 24/25]]-Table1324[[#This Row],[Amount spent 24/25]])</f>
        <v>1074</v>
      </c>
      <c r="K235" s="17" t="s">
        <v>1</v>
      </c>
      <c r="L235" s="16" t="s">
        <v>0</v>
      </c>
      <c r="M235" s="15">
        <v>45587</v>
      </c>
      <c r="N235" s="15"/>
      <c r="O235" s="14"/>
    </row>
    <row r="236" spans="1:15" s="2" customFormat="1" ht="29" x14ac:dyDescent="0.35">
      <c r="A236" s="17" t="s">
        <v>11</v>
      </c>
      <c r="B236" s="22" t="s">
        <v>710</v>
      </c>
      <c r="C236" s="24" t="s">
        <v>705</v>
      </c>
      <c r="D236" s="22" t="s">
        <v>819</v>
      </c>
      <c r="E236" s="21" t="s">
        <v>2</v>
      </c>
      <c r="F236" s="20" t="s">
        <v>76</v>
      </c>
      <c r="G236" s="19">
        <v>0</v>
      </c>
      <c r="H236" s="19">
        <v>20</v>
      </c>
      <c r="I236" s="19">
        <v>0</v>
      </c>
      <c r="J236" s="18">
        <f>SUM(Table1324[[#This Row],[Opening balance]]+Table1324[[#This Row],[Amount received 24/25]]-Table1324[[#This Row],[Amount spent 24/25]])</f>
        <v>20</v>
      </c>
      <c r="K236" s="17" t="s">
        <v>1</v>
      </c>
      <c r="L236" s="16" t="s">
        <v>0</v>
      </c>
      <c r="M236" s="15">
        <v>45587</v>
      </c>
      <c r="N236" s="15"/>
      <c r="O236" s="14"/>
    </row>
    <row r="237" spans="1:15" s="2" customFormat="1" ht="29" x14ac:dyDescent="0.35">
      <c r="A237" s="17" t="s">
        <v>10</v>
      </c>
      <c r="B237" s="21" t="s">
        <v>684</v>
      </c>
      <c r="C237" s="24" t="s">
        <v>629</v>
      </c>
      <c r="D237" s="22" t="s">
        <v>823</v>
      </c>
      <c r="E237" s="21" t="s">
        <v>961</v>
      </c>
      <c r="F237" s="20" t="s">
        <v>1</v>
      </c>
      <c r="G237" s="19">
        <v>0</v>
      </c>
      <c r="H237" s="25">
        <v>500</v>
      </c>
      <c r="I237" s="19">
        <v>0</v>
      </c>
      <c r="J237" s="18">
        <f>SUM(Table1324[[#This Row],[Opening balance]]+Table1324[[#This Row],[Amount received 24/25]]-Table1324[[#This Row],[Amount spent 24/25]])</f>
        <v>500</v>
      </c>
      <c r="K237" s="17" t="s">
        <v>1</v>
      </c>
      <c r="L237" s="16" t="s">
        <v>0</v>
      </c>
      <c r="M237" s="15">
        <v>45700</v>
      </c>
      <c r="N237" s="15"/>
      <c r="O237" s="14"/>
    </row>
    <row r="238" spans="1:15" s="2" customFormat="1" ht="29" x14ac:dyDescent="0.35">
      <c r="A238" s="17" t="s">
        <v>9</v>
      </c>
      <c r="B238" s="22" t="s">
        <v>709</v>
      </c>
      <c r="C238" s="24" t="s">
        <v>701</v>
      </c>
      <c r="D238" s="22" t="s">
        <v>5</v>
      </c>
      <c r="E238" s="21" t="s">
        <v>4</v>
      </c>
      <c r="F238" s="20" t="s">
        <v>76</v>
      </c>
      <c r="G238" s="19">
        <v>0</v>
      </c>
      <c r="H238" s="19">
        <v>1610</v>
      </c>
      <c r="I238" s="19">
        <v>0</v>
      </c>
      <c r="J238" s="18">
        <f>SUM(Table1324[[#This Row],[Opening balance]]+Table1324[[#This Row],[Amount received 24/25]]-Table1324[[#This Row],[Amount spent 24/25]])</f>
        <v>1610</v>
      </c>
      <c r="K238" s="17" t="s">
        <v>1</v>
      </c>
      <c r="L238" s="16" t="s">
        <v>0</v>
      </c>
      <c r="M238" s="15">
        <v>45607</v>
      </c>
      <c r="N238" s="15"/>
      <c r="O238" s="14"/>
    </row>
    <row r="239" spans="1:15" s="2" customFormat="1" x14ac:dyDescent="0.35">
      <c r="A239" s="17" t="s">
        <v>9</v>
      </c>
      <c r="B239" s="22" t="s">
        <v>709</v>
      </c>
      <c r="C239" s="24" t="s">
        <v>701</v>
      </c>
      <c r="D239" s="22" t="s">
        <v>819</v>
      </c>
      <c r="E239" s="21" t="s">
        <v>2</v>
      </c>
      <c r="F239" s="20" t="s">
        <v>76</v>
      </c>
      <c r="G239" s="19">
        <v>0</v>
      </c>
      <c r="H239" s="19">
        <v>20</v>
      </c>
      <c r="I239" s="19">
        <v>0</v>
      </c>
      <c r="J239" s="18">
        <f>SUM(Table1324[[#This Row],[Opening balance]]+Table1324[[#This Row],[Amount received 24/25]]-Table1324[[#This Row],[Amount spent 24/25]])</f>
        <v>20</v>
      </c>
      <c r="K239" s="17" t="s">
        <v>1</v>
      </c>
      <c r="L239" s="16" t="s">
        <v>0</v>
      </c>
      <c r="M239" s="15">
        <v>45607</v>
      </c>
      <c r="N239" s="15"/>
      <c r="O239" s="14"/>
    </row>
    <row r="240" spans="1:15" s="2" customFormat="1" ht="29" x14ac:dyDescent="0.35">
      <c r="A240" s="17" t="s">
        <v>8</v>
      </c>
      <c r="B240" s="22" t="s">
        <v>708</v>
      </c>
      <c r="C240" s="24" t="s">
        <v>315</v>
      </c>
      <c r="D240" s="22" t="s">
        <v>5</v>
      </c>
      <c r="E240" s="21" t="s">
        <v>4</v>
      </c>
      <c r="F240" s="20" t="s">
        <v>76</v>
      </c>
      <c r="G240" s="19">
        <v>0</v>
      </c>
      <c r="H240" s="19">
        <v>1342</v>
      </c>
      <c r="I240" s="19">
        <v>0</v>
      </c>
      <c r="J240" s="18">
        <f>SUM(Table1324[[#This Row],[Opening balance]]+Table1324[[#This Row],[Amount received 24/25]]-Table1324[[#This Row],[Amount spent 24/25]])</f>
        <v>1342</v>
      </c>
      <c r="K240" s="17" t="s">
        <v>1</v>
      </c>
      <c r="L240" s="16" t="s">
        <v>0</v>
      </c>
      <c r="M240" s="15">
        <v>45623</v>
      </c>
      <c r="N240" s="15"/>
      <c r="O240" s="14"/>
    </row>
    <row r="241" spans="1:15" s="2" customFormat="1" x14ac:dyDescent="0.35">
      <c r="A241" s="17" t="s">
        <v>8</v>
      </c>
      <c r="B241" s="22" t="s">
        <v>708</v>
      </c>
      <c r="C241" s="24" t="s">
        <v>315</v>
      </c>
      <c r="D241" s="22" t="s">
        <v>819</v>
      </c>
      <c r="E241" s="21" t="s">
        <v>2</v>
      </c>
      <c r="F241" s="20" t="s">
        <v>76</v>
      </c>
      <c r="G241" s="19">
        <v>0</v>
      </c>
      <c r="H241" s="19">
        <v>20</v>
      </c>
      <c r="I241" s="19">
        <v>0</v>
      </c>
      <c r="J241" s="18">
        <f>SUM(Table1324[[#This Row],[Opening balance]]+Table1324[[#This Row],[Amount received 24/25]]-Table1324[[#This Row],[Amount spent 24/25]])</f>
        <v>20</v>
      </c>
      <c r="K241" s="17" t="s">
        <v>1</v>
      </c>
      <c r="L241" s="16" t="s">
        <v>0</v>
      </c>
      <c r="M241" s="15">
        <v>45623</v>
      </c>
      <c r="N241" s="15"/>
      <c r="O241" s="14"/>
    </row>
    <row r="242" spans="1:15" s="2" customFormat="1" ht="29" x14ac:dyDescent="0.35">
      <c r="A242" s="17" t="s">
        <v>7</v>
      </c>
      <c r="B242" s="22" t="s">
        <v>707</v>
      </c>
      <c r="C242" s="24" t="s">
        <v>323</v>
      </c>
      <c r="D242" s="22" t="s">
        <v>5</v>
      </c>
      <c r="E242" s="21" t="s">
        <v>4</v>
      </c>
      <c r="F242" s="20" t="s">
        <v>76</v>
      </c>
      <c r="G242" s="19">
        <v>0</v>
      </c>
      <c r="H242" s="19">
        <v>1611</v>
      </c>
      <c r="I242" s="19">
        <v>0</v>
      </c>
      <c r="J242" s="18">
        <f>SUM(Table1324[[#This Row],[Opening balance]]+Table1324[[#This Row],[Amount received 24/25]]-Table1324[[#This Row],[Amount spent 24/25]])</f>
        <v>1611</v>
      </c>
      <c r="K242" s="17" t="s">
        <v>1</v>
      </c>
      <c r="L242" s="16" t="s">
        <v>0</v>
      </c>
      <c r="M242" s="15">
        <v>45688</v>
      </c>
      <c r="N242" s="15"/>
      <c r="O242" s="14"/>
    </row>
    <row r="243" spans="1:15" s="2" customFormat="1" ht="29" x14ac:dyDescent="0.35">
      <c r="A243" s="17" t="s">
        <v>7</v>
      </c>
      <c r="B243" s="22" t="s">
        <v>707</v>
      </c>
      <c r="C243" s="24" t="s">
        <v>323</v>
      </c>
      <c r="D243" s="22" t="s">
        <v>819</v>
      </c>
      <c r="E243" s="21" t="s">
        <v>2</v>
      </c>
      <c r="F243" s="20" t="s">
        <v>76</v>
      </c>
      <c r="G243" s="19">
        <v>0</v>
      </c>
      <c r="H243" s="19">
        <v>20</v>
      </c>
      <c r="I243" s="19">
        <v>0</v>
      </c>
      <c r="J243" s="18">
        <f>SUM(Table1324[[#This Row],[Opening balance]]+Table1324[[#This Row],[Amount received 24/25]]-Table1324[[#This Row],[Amount spent 24/25]])</f>
        <v>20</v>
      </c>
      <c r="K243" s="17" t="s">
        <v>1</v>
      </c>
      <c r="L243" s="16" t="s">
        <v>0</v>
      </c>
      <c r="M243" s="15">
        <v>45688</v>
      </c>
      <c r="N243" s="15"/>
      <c r="O243" s="14"/>
    </row>
    <row r="244" spans="1:15" s="2" customFormat="1" ht="36.65" customHeight="1" x14ac:dyDescent="0.35">
      <c r="A244" s="17" t="s">
        <v>6</v>
      </c>
      <c r="B244" s="21" t="s">
        <v>685</v>
      </c>
      <c r="C244" s="24" t="s">
        <v>629</v>
      </c>
      <c r="D244" s="22" t="s">
        <v>823</v>
      </c>
      <c r="E244" s="21" t="s">
        <v>961</v>
      </c>
      <c r="F244" s="20" t="s">
        <v>1</v>
      </c>
      <c r="G244" s="19">
        <v>0</v>
      </c>
      <c r="H244" s="19">
        <v>500</v>
      </c>
      <c r="I244" s="19">
        <v>0</v>
      </c>
      <c r="J244" s="18">
        <f>SUM(Table1324[[#This Row],[Opening balance]]+Table1324[[#This Row],[Amount received 24/25]]-Table1324[[#This Row],[Amount spent 24/25]])</f>
        <v>500</v>
      </c>
      <c r="K244" s="17" t="s">
        <v>1</v>
      </c>
      <c r="L244" s="16" t="s">
        <v>0</v>
      </c>
      <c r="M244" s="15">
        <v>45726</v>
      </c>
      <c r="N244" s="15"/>
      <c r="O244" s="14"/>
    </row>
    <row r="245" spans="1:15" s="2" customFormat="1" ht="29" x14ac:dyDescent="0.35">
      <c r="A245" s="17" t="s">
        <v>3</v>
      </c>
      <c r="B245" s="22" t="s">
        <v>706</v>
      </c>
      <c r="C245" s="24" t="s">
        <v>701</v>
      </c>
      <c r="D245" s="22" t="s">
        <v>5</v>
      </c>
      <c r="E245" s="21" t="s">
        <v>4</v>
      </c>
      <c r="F245" s="20" t="s">
        <v>76</v>
      </c>
      <c r="G245" s="19">
        <v>0</v>
      </c>
      <c r="H245" s="19">
        <v>805</v>
      </c>
      <c r="I245" s="19">
        <v>0</v>
      </c>
      <c r="J245" s="18">
        <f>SUM(Table1324[[#This Row],[Opening balance]]+Table1324[[#This Row],[Amount received 24/25]]-Table1324[[#This Row],[Amount spent 24/25]])</f>
        <v>805</v>
      </c>
      <c r="K245" s="17" t="s">
        <v>1</v>
      </c>
      <c r="L245" s="16" t="s">
        <v>0</v>
      </c>
      <c r="M245" s="15">
        <v>45733</v>
      </c>
      <c r="N245" s="15"/>
      <c r="O245" s="14"/>
    </row>
    <row r="246" spans="1:15" s="2" customFormat="1" ht="29" x14ac:dyDescent="0.35">
      <c r="A246" s="17" t="s">
        <v>3</v>
      </c>
      <c r="B246" s="22" t="s">
        <v>706</v>
      </c>
      <c r="C246" s="24" t="s">
        <v>701</v>
      </c>
      <c r="D246" s="22" t="s">
        <v>819</v>
      </c>
      <c r="E246" s="21" t="s">
        <v>2</v>
      </c>
      <c r="F246" s="20" t="s">
        <v>76</v>
      </c>
      <c r="G246" s="19">
        <v>0</v>
      </c>
      <c r="H246" s="19">
        <v>20</v>
      </c>
      <c r="I246" s="19">
        <v>0</v>
      </c>
      <c r="J246" s="18">
        <f>SUM(Table1324[[#This Row],[Opening balance]]+Table1324[[#This Row],[Amount received 24/25]]-Table1324[[#This Row],[Amount spent 24/25]])</f>
        <v>20</v>
      </c>
      <c r="K246" s="17" t="s">
        <v>1</v>
      </c>
      <c r="L246" s="16" t="s">
        <v>0</v>
      </c>
      <c r="M246" s="15">
        <v>45733</v>
      </c>
      <c r="N246" s="15"/>
      <c r="O246" s="14"/>
    </row>
    <row r="247" spans="1:15" s="2" customFormat="1" x14ac:dyDescent="0.35">
      <c r="A247" s="13"/>
      <c r="B247" s="12"/>
      <c r="C247" s="12"/>
      <c r="D247" s="12"/>
      <c r="E247" s="11"/>
      <c r="F247" s="11"/>
      <c r="G247" s="10"/>
      <c r="H247" s="10"/>
      <c r="I247" s="10"/>
      <c r="J247" s="9"/>
      <c r="K247" s="8"/>
      <c r="L247" s="7"/>
      <c r="M247" s="4"/>
      <c r="N247" s="1"/>
      <c r="O247" s="3"/>
    </row>
    <row r="248" spans="1:15" s="2" customFormat="1" x14ac:dyDescent="0.35">
      <c r="B248" s="5"/>
      <c r="D248" s="5"/>
      <c r="F248" s="61" t="s">
        <v>821</v>
      </c>
      <c r="G248" s="19">
        <f>SUBTOTAL(9,G2:G246)</f>
        <v>5503919.6400000025</v>
      </c>
      <c r="H248" s="19">
        <f>SUBTOTAL(9,H2:H246)</f>
        <v>934623.16000000015</v>
      </c>
      <c r="I248" s="19">
        <f>SUBTOTAL(9,I2:I246)</f>
        <v>1262743.6100000003</v>
      </c>
      <c r="J248" s="19">
        <f>SUBTOTAL(9,J2:J246)</f>
        <v>5171285.0200000023</v>
      </c>
      <c r="M248" s="4"/>
      <c r="N248" s="1"/>
      <c r="O248" s="3"/>
    </row>
    <row r="249" spans="1:15" s="2" customFormat="1" x14ac:dyDescent="0.35">
      <c r="B249" s="5"/>
      <c r="D249" s="5"/>
      <c r="F249" s="60" t="s">
        <v>820</v>
      </c>
      <c r="G249" s="6">
        <f>SUM(G2:G246)</f>
        <v>5503919.6400000025</v>
      </c>
      <c r="H249" s="6">
        <f>SUM(H2:H246)</f>
        <v>934623.16000000015</v>
      </c>
      <c r="I249" s="6">
        <f>SUM(I2:I246)</f>
        <v>1262743.6100000003</v>
      </c>
      <c r="J249" s="6">
        <f>SUM(J2:J246)</f>
        <v>5171285.0200000023</v>
      </c>
      <c r="M249" s="4"/>
      <c r="N249" s="1"/>
      <c r="O249" s="3"/>
    </row>
    <row r="257" spans="2:15" s="2" customFormat="1" x14ac:dyDescent="0.35">
      <c r="B257" s="5"/>
      <c r="D257" s="5"/>
      <c r="H257" s="5"/>
      <c r="M257" s="4"/>
      <c r="N257" s="1"/>
      <c r="O257" s="3"/>
    </row>
  </sheetData>
  <sheetProtection selectLockedCells="1" sort="0"/>
  <protectedRanges>
    <protectedRange algorithmName="SHA-512" hashValue="V4R3xSqb3w0jVZlHUV0J4ygzJEtrde/ppnrZipSC6TMAL/FG2vaayw8Occg1Lw4X4DbArJ4IxPaqVvThwuLmLg==" saltValue="/hE/CJzwo75S5ewfGtO+Iw==" spinCount="100000" sqref="D181:D182 D187 D189 G94 D191 G194:H195 I170:I195 L161:L245 A206:D206 A210:D210 A236:C237 G242:H245 G246 I242:I246 K161:K169 L247:L439 K1:L160 K248:K251 G179:G193 G95:H178 J170:J246 I1:J169 G1:H11 K253:K439 A215:E215 A207:C207 D178:E178 A245 C245 A238:E238 A235:D235 A222:D222 A217:C221 A216:D216 A214:D214 A213:E213 A211:C212 A208:D208 A209:C209 A196:B196 D196:E196 C193:C194 A197:E200 E209 E211 E217 E221 E223 E225 E227 E229 A223:C234 E236 A239:C244 G196:I241 A53:E64 F53:F246 A1:F5 A247:J439 A203:E205 A201:C202 E201:E202 E207 E219 E231 E233:E234 E240 A174:C179 E174:E177 A165:E173 A164:C164 E164 A159:E163 A158:C158 E158 A157:E157 A156:C156 E156 A69:E155 A68:C68 E68 A66:E67 A65:C65 E65 A26:F52 A25:C25 E25:F25 A24:F24 A23:C23 E23:F23 A20:F22 A19:C19 E19:F19 A15:F18 A14:C14 E14:F14 A13:F13 A12:C12 A7:F11 A6:C6 E6:F6 G13:H93 E12:G12" name="A to L"/>
    <protectedRange algorithmName="SHA-512" hashValue="V4R3xSqb3w0jVZlHUV0J4ygzJEtrde/ppnrZipSC6TMAL/FG2vaayw8Occg1Lw4X4DbArJ4IxPaqVvThwuLmLg==" saltValue="/hE/CJzwo75S5ewfGtO+Iw==" spinCount="100000" sqref="H12" name="A to L_1"/>
  </protectedRanges>
  <pageMargins left="0.25" right="0.25" top="0.75" bottom="0.75" header="0.3" footer="0.3"/>
  <pageSetup paperSize="9" scale="39" fitToHeight="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2C10D-40C8-42E3-8B8C-C9A8B09C0B64}">
  <sheetPr>
    <pageSetUpPr fitToPage="1"/>
  </sheetPr>
  <dimension ref="A1:I578"/>
  <sheetViews>
    <sheetView zoomScale="80" zoomScaleNormal="80" workbookViewId="0">
      <pane ySplit="1" topLeftCell="A2" activePane="bottomLeft" state="frozen"/>
      <selection activeCell="E236" sqref="E236"/>
      <selection pane="bottomLeft" activeCell="E171" sqref="E171"/>
    </sheetView>
  </sheetViews>
  <sheetFormatPr defaultRowHeight="14.5" x14ac:dyDescent="0.35"/>
  <cols>
    <col min="1" max="1" width="14.453125" style="55" customWidth="1"/>
    <col min="2" max="2" width="35.81640625" style="55" customWidth="1"/>
    <col min="3" max="3" width="18.36328125" style="55" customWidth="1"/>
    <col min="4" max="4" width="28.26953125" style="55" customWidth="1"/>
    <col min="5" max="5" width="69.6328125" style="55" customWidth="1"/>
    <col min="6" max="6" width="19.6328125" style="55" customWidth="1"/>
    <col min="7" max="7" width="57.453125" style="55" customWidth="1"/>
    <col min="8" max="8" width="20.90625" style="62" customWidth="1"/>
    <col min="9" max="9" width="26.7265625" style="55" customWidth="1"/>
    <col min="10" max="16384" width="8.7265625" style="55"/>
  </cols>
  <sheetData>
    <row r="1" spans="1:9" ht="58" x14ac:dyDescent="0.35">
      <c r="A1" s="38" t="s">
        <v>688</v>
      </c>
      <c r="B1" s="38" t="s">
        <v>279</v>
      </c>
      <c r="C1" s="38" t="s">
        <v>281</v>
      </c>
      <c r="D1" s="38" t="s">
        <v>687</v>
      </c>
      <c r="E1" s="38" t="s">
        <v>689</v>
      </c>
      <c r="F1" s="38" t="s">
        <v>694</v>
      </c>
      <c r="G1" s="38" t="s">
        <v>280</v>
      </c>
      <c r="H1" s="38" t="s">
        <v>695</v>
      </c>
      <c r="I1" s="38" t="s">
        <v>686</v>
      </c>
    </row>
    <row r="2" spans="1:9" x14ac:dyDescent="0.35">
      <c r="A2" s="41" t="s">
        <v>282</v>
      </c>
      <c r="B2" s="42" t="s">
        <v>283</v>
      </c>
      <c r="C2" s="41" t="s">
        <v>285</v>
      </c>
      <c r="D2" s="22" t="s">
        <v>823</v>
      </c>
      <c r="E2" s="42" t="s">
        <v>284</v>
      </c>
      <c r="F2" s="72">
        <v>1500</v>
      </c>
      <c r="G2" s="45" t="s">
        <v>920</v>
      </c>
      <c r="H2" s="44" t="s">
        <v>286</v>
      </c>
      <c r="I2" s="44" t="s">
        <v>287</v>
      </c>
    </row>
    <row r="3" spans="1:9" x14ac:dyDescent="0.35">
      <c r="A3" s="41" t="s">
        <v>282</v>
      </c>
      <c r="B3" s="42" t="s">
        <v>283</v>
      </c>
      <c r="C3" s="41" t="s">
        <v>285</v>
      </c>
      <c r="D3" s="22" t="s">
        <v>823</v>
      </c>
      <c r="E3" s="42" t="s">
        <v>284</v>
      </c>
      <c r="F3" s="72">
        <v>2500</v>
      </c>
      <c r="G3" s="45" t="s">
        <v>921</v>
      </c>
      <c r="H3" s="44" t="s">
        <v>286</v>
      </c>
      <c r="I3" s="44" t="s">
        <v>287</v>
      </c>
    </row>
    <row r="4" spans="1:9" x14ac:dyDescent="0.35">
      <c r="A4" s="41" t="s">
        <v>282</v>
      </c>
      <c r="B4" s="42" t="s">
        <v>283</v>
      </c>
      <c r="C4" s="41" t="s">
        <v>285</v>
      </c>
      <c r="D4" s="22" t="s">
        <v>823</v>
      </c>
      <c r="E4" s="42" t="s">
        <v>284</v>
      </c>
      <c r="F4" s="72">
        <v>2000</v>
      </c>
      <c r="G4" s="45" t="s">
        <v>922</v>
      </c>
      <c r="H4" s="44" t="s">
        <v>286</v>
      </c>
      <c r="I4" s="44" t="s">
        <v>287</v>
      </c>
    </row>
    <row r="5" spans="1:9" x14ac:dyDescent="0.35">
      <c r="A5" s="41" t="s">
        <v>282</v>
      </c>
      <c r="B5" s="42" t="s">
        <v>283</v>
      </c>
      <c r="C5" s="41" t="s">
        <v>285</v>
      </c>
      <c r="D5" s="43" t="s">
        <v>288</v>
      </c>
      <c r="E5" s="42" t="s">
        <v>289</v>
      </c>
      <c r="F5" s="72">
        <v>26500</v>
      </c>
      <c r="G5" s="45" t="s">
        <v>923</v>
      </c>
      <c r="H5" s="44" t="s">
        <v>286</v>
      </c>
      <c r="I5" s="44" t="s">
        <v>287</v>
      </c>
    </row>
    <row r="6" spans="1:9" x14ac:dyDescent="0.35">
      <c r="A6" s="41" t="s">
        <v>282</v>
      </c>
      <c r="B6" s="42" t="s">
        <v>283</v>
      </c>
      <c r="C6" s="41" t="s">
        <v>285</v>
      </c>
      <c r="D6" s="43" t="s">
        <v>288</v>
      </c>
      <c r="E6" s="42" t="s">
        <v>289</v>
      </c>
      <c r="F6" s="72">
        <v>26500</v>
      </c>
      <c r="G6" s="45" t="s">
        <v>924</v>
      </c>
      <c r="H6" s="44" t="s">
        <v>286</v>
      </c>
      <c r="I6" s="44" t="s">
        <v>287</v>
      </c>
    </row>
    <row r="7" spans="1:9" ht="29" x14ac:dyDescent="0.35">
      <c r="A7" s="41" t="s">
        <v>263</v>
      </c>
      <c r="B7" s="42" t="s">
        <v>123</v>
      </c>
      <c r="C7" s="41" t="s">
        <v>292</v>
      </c>
      <c r="D7" s="21" t="s">
        <v>5</v>
      </c>
      <c r="E7" s="42" t="s">
        <v>290</v>
      </c>
      <c r="F7" s="72">
        <v>9918</v>
      </c>
      <c r="G7" s="45" t="s">
        <v>291</v>
      </c>
      <c r="H7" s="41" t="s">
        <v>391</v>
      </c>
      <c r="I7" s="41" t="s">
        <v>293</v>
      </c>
    </row>
    <row r="8" spans="1:9" ht="29" x14ac:dyDescent="0.35">
      <c r="A8" s="41" t="s">
        <v>263</v>
      </c>
      <c r="B8" s="42" t="s">
        <v>123</v>
      </c>
      <c r="C8" s="41" t="s">
        <v>292</v>
      </c>
      <c r="D8" s="21" t="s">
        <v>5</v>
      </c>
      <c r="E8" s="42" t="s">
        <v>290</v>
      </c>
      <c r="F8" s="72">
        <v>410</v>
      </c>
      <c r="G8" s="45" t="s">
        <v>294</v>
      </c>
      <c r="H8" s="41" t="s">
        <v>391</v>
      </c>
      <c r="I8" s="41" t="s">
        <v>293</v>
      </c>
    </row>
    <row r="9" spans="1:9" x14ac:dyDescent="0.35">
      <c r="A9" s="41" t="s">
        <v>259</v>
      </c>
      <c r="B9" s="42" t="s">
        <v>254</v>
      </c>
      <c r="C9" s="41" t="s">
        <v>296</v>
      </c>
      <c r="D9" s="42" t="s">
        <v>295</v>
      </c>
      <c r="E9" s="42" t="s">
        <v>833</v>
      </c>
      <c r="F9" s="72">
        <v>3500000</v>
      </c>
      <c r="G9" s="45" t="s">
        <v>1006</v>
      </c>
      <c r="H9" s="41" t="s">
        <v>391</v>
      </c>
      <c r="I9" s="41" t="s">
        <v>287</v>
      </c>
    </row>
    <row r="10" spans="1:9" ht="43.5" customHeight="1" x14ac:dyDescent="0.35">
      <c r="A10" s="41" t="s">
        <v>259</v>
      </c>
      <c r="B10" s="42" t="s">
        <v>254</v>
      </c>
      <c r="C10" s="41" t="s">
        <v>296</v>
      </c>
      <c r="D10" s="42" t="s">
        <v>297</v>
      </c>
      <c r="E10" s="42" t="s">
        <v>298</v>
      </c>
      <c r="F10" s="72">
        <v>100000</v>
      </c>
      <c r="G10" s="45" t="s">
        <v>1007</v>
      </c>
      <c r="H10" s="41" t="s">
        <v>391</v>
      </c>
      <c r="I10" s="41" t="s">
        <v>287</v>
      </c>
    </row>
    <row r="11" spans="1:9" ht="29" x14ac:dyDescent="0.35">
      <c r="A11" s="41" t="s">
        <v>259</v>
      </c>
      <c r="B11" s="42" t="s">
        <v>254</v>
      </c>
      <c r="C11" s="41" t="s">
        <v>296</v>
      </c>
      <c r="D11" s="22" t="s">
        <v>823</v>
      </c>
      <c r="E11" s="42" t="s">
        <v>834</v>
      </c>
      <c r="F11" s="72">
        <v>5000</v>
      </c>
      <c r="G11" s="45" t="s">
        <v>1008</v>
      </c>
      <c r="H11" s="41" t="s">
        <v>391</v>
      </c>
      <c r="I11" s="41" t="s">
        <v>287</v>
      </c>
    </row>
    <row r="12" spans="1:9" ht="29" x14ac:dyDescent="0.35">
      <c r="A12" s="41" t="s">
        <v>259</v>
      </c>
      <c r="B12" s="42" t="s">
        <v>254</v>
      </c>
      <c r="C12" s="41" t="s">
        <v>296</v>
      </c>
      <c r="D12" s="22" t="s">
        <v>823</v>
      </c>
      <c r="E12" s="42" t="s">
        <v>834</v>
      </c>
      <c r="F12" s="72">
        <v>5000</v>
      </c>
      <c r="G12" s="45" t="s">
        <v>1009</v>
      </c>
      <c r="H12" s="41" t="s">
        <v>391</v>
      </c>
      <c r="I12" s="41" t="s">
        <v>287</v>
      </c>
    </row>
    <row r="13" spans="1:9" ht="29" x14ac:dyDescent="0.35">
      <c r="A13" s="41" t="s">
        <v>259</v>
      </c>
      <c r="B13" s="42" t="s">
        <v>254</v>
      </c>
      <c r="C13" s="41" t="s">
        <v>296</v>
      </c>
      <c r="D13" s="22" t="s">
        <v>823</v>
      </c>
      <c r="E13" s="42" t="s">
        <v>834</v>
      </c>
      <c r="F13" s="72">
        <v>5000</v>
      </c>
      <c r="G13" s="45" t="s">
        <v>1010</v>
      </c>
      <c r="H13" s="41" t="s">
        <v>391</v>
      </c>
      <c r="I13" s="41" t="s">
        <v>287</v>
      </c>
    </row>
    <row r="14" spans="1:9" ht="29" x14ac:dyDescent="0.35">
      <c r="A14" s="41" t="s">
        <v>259</v>
      </c>
      <c r="B14" s="42" t="s">
        <v>254</v>
      </c>
      <c r="C14" s="41" t="s">
        <v>296</v>
      </c>
      <c r="D14" s="22" t="s">
        <v>823</v>
      </c>
      <c r="E14" s="42" t="s">
        <v>834</v>
      </c>
      <c r="F14" s="72">
        <v>5000</v>
      </c>
      <c r="G14" s="45" t="s">
        <v>1011</v>
      </c>
      <c r="H14" s="41" t="s">
        <v>391</v>
      </c>
      <c r="I14" s="41" t="s">
        <v>287</v>
      </c>
    </row>
    <row r="15" spans="1:9" ht="29" x14ac:dyDescent="0.35">
      <c r="A15" s="41" t="s">
        <v>259</v>
      </c>
      <c r="B15" s="42" t="s">
        <v>254</v>
      </c>
      <c r="C15" s="41" t="s">
        <v>296</v>
      </c>
      <c r="D15" s="22" t="s">
        <v>823</v>
      </c>
      <c r="E15" s="42" t="s">
        <v>834</v>
      </c>
      <c r="F15" s="72">
        <v>5000</v>
      </c>
      <c r="G15" s="45" t="s">
        <v>1012</v>
      </c>
      <c r="H15" s="41" t="s">
        <v>391</v>
      </c>
      <c r="I15" s="41" t="s">
        <v>287</v>
      </c>
    </row>
    <row r="16" spans="1:9" ht="29" x14ac:dyDescent="0.35">
      <c r="A16" s="41" t="s">
        <v>259</v>
      </c>
      <c r="B16" s="42" t="s">
        <v>254</v>
      </c>
      <c r="C16" s="41" t="s">
        <v>296</v>
      </c>
      <c r="D16" s="22" t="s">
        <v>823</v>
      </c>
      <c r="E16" s="42" t="s">
        <v>834</v>
      </c>
      <c r="F16" s="72">
        <v>5000</v>
      </c>
      <c r="G16" s="45" t="s">
        <v>1013</v>
      </c>
      <c r="H16" s="41" t="s">
        <v>391</v>
      </c>
      <c r="I16" s="41" t="s">
        <v>287</v>
      </c>
    </row>
    <row r="17" spans="1:9" ht="29" x14ac:dyDescent="0.35">
      <c r="A17" s="41" t="s">
        <v>259</v>
      </c>
      <c r="B17" s="42" t="s">
        <v>254</v>
      </c>
      <c r="C17" s="41" t="s">
        <v>296</v>
      </c>
      <c r="D17" s="22" t="s">
        <v>823</v>
      </c>
      <c r="E17" s="42" t="s">
        <v>834</v>
      </c>
      <c r="F17" s="72">
        <v>5000</v>
      </c>
      <c r="G17" s="45" t="s">
        <v>1014</v>
      </c>
      <c r="H17" s="41" t="s">
        <v>391</v>
      </c>
      <c r="I17" s="41" t="s">
        <v>287</v>
      </c>
    </row>
    <row r="18" spans="1:9" ht="29" x14ac:dyDescent="0.35">
      <c r="A18" s="41" t="s">
        <v>259</v>
      </c>
      <c r="B18" s="42" t="s">
        <v>254</v>
      </c>
      <c r="C18" s="41" t="s">
        <v>296</v>
      </c>
      <c r="D18" s="22" t="s">
        <v>823</v>
      </c>
      <c r="E18" s="42" t="s">
        <v>834</v>
      </c>
      <c r="F18" s="72">
        <v>5000</v>
      </c>
      <c r="G18" s="45" t="s">
        <v>1015</v>
      </c>
      <c r="H18" s="41" t="s">
        <v>391</v>
      </c>
      <c r="I18" s="41" t="s">
        <v>287</v>
      </c>
    </row>
    <row r="19" spans="1:9" ht="29" x14ac:dyDescent="0.35">
      <c r="A19" s="41" t="s">
        <v>259</v>
      </c>
      <c r="B19" s="42" t="s">
        <v>254</v>
      </c>
      <c r="C19" s="41" t="s">
        <v>296</v>
      </c>
      <c r="D19" s="22" t="s">
        <v>823</v>
      </c>
      <c r="E19" s="42" t="s">
        <v>834</v>
      </c>
      <c r="F19" s="72">
        <v>5000</v>
      </c>
      <c r="G19" s="45" t="s">
        <v>1016</v>
      </c>
      <c r="H19" s="41" t="s">
        <v>391</v>
      </c>
      <c r="I19" s="41" t="s">
        <v>287</v>
      </c>
    </row>
    <row r="20" spans="1:9" ht="29" x14ac:dyDescent="0.35">
      <c r="A20" s="41" t="s">
        <v>259</v>
      </c>
      <c r="B20" s="42" t="s">
        <v>254</v>
      </c>
      <c r="C20" s="41" t="s">
        <v>296</v>
      </c>
      <c r="D20" s="22" t="s">
        <v>823</v>
      </c>
      <c r="E20" s="42" t="s">
        <v>834</v>
      </c>
      <c r="F20" s="72">
        <v>5000</v>
      </c>
      <c r="G20" s="45" t="s">
        <v>1017</v>
      </c>
      <c r="H20" s="41" t="s">
        <v>391</v>
      </c>
      <c r="I20" s="41" t="s">
        <v>287</v>
      </c>
    </row>
    <row r="21" spans="1:9" ht="29" x14ac:dyDescent="0.35">
      <c r="A21" s="41" t="s">
        <v>259</v>
      </c>
      <c r="B21" s="42" t="s">
        <v>254</v>
      </c>
      <c r="C21" s="41" t="s">
        <v>296</v>
      </c>
      <c r="D21" s="22" t="s">
        <v>823</v>
      </c>
      <c r="E21" s="42" t="s">
        <v>834</v>
      </c>
      <c r="F21" s="72">
        <v>5000</v>
      </c>
      <c r="G21" s="45" t="s">
        <v>1018</v>
      </c>
      <c r="H21" s="41" t="s">
        <v>391</v>
      </c>
      <c r="I21" s="41" t="s">
        <v>287</v>
      </c>
    </row>
    <row r="22" spans="1:9" ht="29" x14ac:dyDescent="0.35">
      <c r="A22" s="41" t="s">
        <v>259</v>
      </c>
      <c r="B22" s="42" t="s">
        <v>254</v>
      </c>
      <c r="C22" s="41" t="s">
        <v>296</v>
      </c>
      <c r="D22" s="22" t="s">
        <v>823</v>
      </c>
      <c r="E22" s="42" t="s">
        <v>834</v>
      </c>
      <c r="F22" s="72">
        <v>5000</v>
      </c>
      <c r="G22" s="45" t="s">
        <v>1019</v>
      </c>
      <c r="H22" s="41" t="s">
        <v>391</v>
      </c>
      <c r="I22" s="41" t="s">
        <v>287</v>
      </c>
    </row>
    <row r="23" spans="1:9" ht="29" x14ac:dyDescent="0.35">
      <c r="A23" s="41" t="s">
        <v>259</v>
      </c>
      <c r="B23" s="42" t="s">
        <v>254</v>
      </c>
      <c r="C23" s="41" t="s">
        <v>296</v>
      </c>
      <c r="D23" s="22" t="s">
        <v>823</v>
      </c>
      <c r="E23" s="42" t="s">
        <v>834</v>
      </c>
      <c r="F23" s="72">
        <v>5000</v>
      </c>
      <c r="G23" s="45" t="s">
        <v>1020</v>
      </c>
      <c r="H23" s="41" t="s">
        <v>391</v>
      </c>
      <c r="I23" s="41" t="s">
        <v>287</v>
      </c>
    </row>
    <row r="24" spans="1:9" ht="29" x14ac:dyDescent="0.35">
      <c r="A24" s="41" t="s">
        <v>259</v>
      </c>
      <c r="B24" s="42" t="s">
        <v>254</v>
      </c>
      <c r="C24" s="41" t="s">
        <v>296</v>
      </c>
      <c r="D24" s="22" t="s">
        <v>823</v>
      </c>
      <c r="E24" s="42" t="s">
        <v>834</v>
      </c>
      <c r="F24" s="72">
        <v>5000</v>
      </c>
      <c r="G24" s="45" t="s">
        <v>1021</v>
      </c>
      <c r="H24" s="41" t="s">
        <v>391</v>
      </c>
      <c r="I24" s="41" t="s">
        <v>287</v>
      </c>
    </row>
    <row r="25" spans="1:9" ht="29" x14ac:dyDescent="0.35">
      <c r="A25" s="41" t="s">
        <v>259</v>
      </c>
      <c r="B25" s="42" t="s">
        <v>254</v>
      </c>
      <c r="C25" s="41" t="s">
        <v>296</v>
      </c>
      <c r="D25" s="22" t="s">
        <v>823</v>
      </c>
      <c r="E25" s="42" t="s">
        <v>834</v>
      </c>
      <c r="F25" s="72">
        <v>5000</v>
      </c>
      <c r="G25" s="45" t="s">
        <v>1022</v>
      </c>
      <c r="H25" s="41" t="s">
        <v>391</v>
      </c>
      <c r="I25" s="41" t="s">
        <v>287</v>
      </c>
    </row>
    <row r="26" spans="1:9" ht="29" x14ac:dyDescent="0.35">
      <c r="A26" s="41" t="s">
        <v>259</v>
      </c>
      <c r="B26" s="42" t="s">
        <v>254</v>
      </c>
      <c r="C26" s="41" t="s">
        <v>296</v>
      </c>
      <c r="D26" s="42" t="s">
        <v>258</v>
      </c>
      <c r="E26" s="42" t="s">
        <v>925</v>
      </c>
      <c r="F26" s="72">
        <v>520700</v>
      </c>
      <c r="G26" s="45" t="s">
        <v>1023</v>
      </c>
      <c r="H26" s="41" t="s">
        <v>391</v>
      </c>
      <c r="I26" s="41" t="s">
        <v>293</v>
      </c>
    </row>
    <row r="27" spans="1:9" ht="29" x14ac:dyDescent="0.35">
      <c r="A27" s="41" t="s">
        <v>259</v>
      </c>
      <c r="B27" s="42" t="s">
        <v>254</v>
      </c>
      <c r="C27" s="41" t="s">
        <v>296</v>
      </c>
      <c r="D27" s="42" t="s">
        <v>258</v>
      </c>
      <c r="E27" s="42" t="s">
        <v>925</v>
      </c>
      <c r="F27" s="72">
        <v>56700</v>
      </c>
      <c r="G27" s="45" t="s">
        <v>1024</v>
      </c>
      <c r="H27" s="41" t="s">
        <v>391</v>
      </c>
      <c r="I27" s="41" t="s">
        <v>293</v>
      </c>
    </row>
    <row r="28" spans="1:9" ht="29" x14ac:dyDescent="0.35">
      <c r="A28" s="41" t="s">
        <v>259</v>
      </c>
      <c r="B28" s="42" t="s">
        <v>254</v>
      </c>
      <c r="C28" s="41" t="s">
        <v>296</v>
      </c>
      <c r="D28" s="42" t="s">
        <v>258</v>
      </c>
      <c r="E28" s="42" t="s">
        <v>925</v>
      </c>
      <c r="F28" s="72">
        <v>32300</v>
      </c>
      <c r="G28" s="45" t="s">
        <v>1025</v>
      </c>
      <c r="H28" s="41" t="s">
        <v>391</v>
      </c>
      <c r="I28" s="41" t="s">
        <v>287</v>
      </c>
    </row>
    <row r="29" spans="1:9" ht="105" customHeight="1" x14ac:dyDescent="0.35">
      <c r="A29" s="41" t="s">
        <v>259</v>
      </c>
      <c r="B29" s="42" t="s">
        <v>254</v>
      </c>
      <c r="C29" s="41" t="s">
        <v>296</v>
      </c>
      <c r="D29" s="42" t="s">
        <v>299</v>
      </c>
      <c r="E29" s="56" t="s">
        <v>995</v>
      </c>
      <c r="F29" s="72">
        <v>300000</v>
      </c>
      <c r="G29" s="45" t="s">
        <v>300</v>
      </c>
      <c r="H29" s="41" t="s">
        <v>391</v>
      </c>
      <c r="I29" s="41" t="s">
        <v>301</v>
      </c>
    </row>
    <row r="30" spans="1:9" ht="29" x14ac:dyDescent="0.35">
      <c r="A30" s="41" t="s">
        <v>259</v>
      </c>
      <c r="B30" s="42" t="s">
        <v>254</v>
      </c>
      <c r="C30" s="41" t="s">
        <v>296</v>
      </c>
      <c r="D30" s="42" t="s">
        <v>299</v>
      </c>
      <c r="E30" s="42" t="s">
        <v>302</v>
      </c>
      <c r="F30" s="72">
        <v>300000</v>
      </c>
      <c r="G30" s="45" t="s">
        <v>1087</v>
      </c>
      <c r="H30" s="41" t="s">
        <v>391</v>
      </c>
      <c r="I30" s="41" t="s">
        <v>301</v>
      </c>
    </row>
    <row r="31" spans="1:9" ht="29" x14ac:dyDescent="0.35">
      <c r="A31" s="41" t="s">
        <v>259</v>
      </c>
      <c r="B31" s="42" t="s">
        <v>254</v>
      </c>
      <c r="C31" s="41" t="s">
        <v>296</v>
      </c>
      <c r="D31" s="42" t="s">
        <v>299</v>
      </c>
      <c r="E31" s="42" t="s">
        <v>302</v>
      </c>
      <c r="F31" s="72">
        <v>300000</v>
      </c>
      <c r="G31" s="45" t="s">
        <v>1088</v>
      </c>
      <c r="H31" s="41" t="s">
        <v>391</v>
      </c>
      <c r="I31" s="41" t="s">
        <v>301</v>
      </c>
    </row>
    <row r="32" spans="1:9" ht="29" x14ac:dyDescent="0.35">
      <c r="A32" s="41" t="s">
        <v>259</v>
      </c>
      <c r="B32" s="42" t="s">
        <v>254</v>
      </c>
      <c r="C32" s="41" t="s">
        <v>296</v>
      </c>
      <c r="D32" s="42" t="s">
        <v>299</v>
      </c>
      <c r="E32" s="42" t="s">
        <v>302</v>
      </c>
      <c r="F32" s="72">
        <v>300000</v>
      </c>
      <c r="G32" s="45" t="s">
        <v>1089</v>
      </c>
      <c r="H32" s="41" t="s">
        <v>391</v>
      </c>
      <c r="I32" s="41" t="s">
        <v>293</v>
      </c>
    </row>
    <row r="33" spans="1:9" ht="29" x14ac:dyDescent="0.35">
      <c r="A33" s="41" t="s">
        <v>259</v>
      </c>
      <c r="B33" s="42" t="s">
        <v>254</v>
      </c>
      <c r="C33" s="41" t="s">
        <v>296</v>
      </c>
      <c r="D33" s="42" t="s">
        <v>299</v>
      </c>
      <c r="E33" s="42" t="s">
        <v>302</v>
      </c>
      <c r="F33" s="72">
        <v>300000</v>
      </c>
      <c r="G33" s="45" t="s">
        <v>1090</v>
      </c>
      <c r="H33" s="41" t="s">
        <v>391</v>
      </c>
      <c r="I33" s="41" t="s">
        <v>293</v>
      </c>
    </row>
    <row r="34" spans="1:9" ht="29" x14ac:dyDescent="0.35">
      <c r="A34" s="41" t="s">
        <v>259</v>
      </c>
      <c r="B34" s="42" t="s">
        <v>254</v>
      </c>
      <c r="C34" s="41" t="s">
        <v>296</v>
      </c>
      <c r="D34" s="42" t="s">
        <v>299</v>
      </c>
      <c r="E34" s="42" t="s">
        <v>302</v>
      </c>
      <c r="F34" s="72">
        <v>300000</v>
      </c>
      <c r="G34" s="45" t="s">
        <v>1091</v>
      </c>
      <c r="H34" s="41" t="s">
        <v>391</v>
      </c>
      <c r="I34" s="41" t="s">
        <v>293</v>
      </c>
    </row>
    <row r="35" spans="1:9" ht="29" x14ac:dyDescent="0.35">
      <c r="A35" s="41" t="s">
        <v>259</v>
      </c>
      <c r="B35" s="42" t="s">
        <v>254</v>
      </c>
      <c r="C35" s="41" t="s">
        <v>296</v>
      </c>
      <c r="D35" s="42" t="s">
        <v>299</v>
      </c>
      <c r="E35" s="42" t="s">
        <v>302</v>
      </c>
      <c r="F35" s="72">
        <v>300000</v>
      </c>
      <c r="G35" s="45" t="s">
        <v>1092</v>
      </c>
      <c r="H35" s="41" t="s">
        <v>391</v>
      </c>
      <c r="I35" s="41" t="s">
        <v>287</v>
      </c>
    </row>
    <row r="36" spans="1:9" ht="29" x14ac:dyDescent="0.35">
      <c r="A36" s="41" t="s">
        <v>259</v>
      </c>
      <c r="B36" s="42" t="s">
        <v>254</v>
      </c>
      <c r="C36" s="41" t="s">
        <v>296</v>
      </c>
      <c r="D36" s="42" t="s">
        <v>299</v>
      </c>
      <c r="E36" s="42" t="s">
        <v>302</v>
      </c>
      <c r="F36" s="72" t="s">
        <v>303</v>
      </c>
      <c r="G36" s="45" t="s">
        <v>1093</v>
      </c>
      <c r="H36" s="41" t="s">
        <v>391</v>
      </c>
      <c r="I36" s="41" t="s">
        <v>287</v>
      </c>
    </row>
    <row r="37" spans="1:9" x14ac:dyDescent="0.35">
      <c r="A37" s="41" t="s">
        <v>259</v>
      </c>
      <c r="B37" s="42" t="s">
        <v>254</v>
      </c>
      <c r="C37" s="41" t="s">
        <v>296</v>
      </c>
      <c r="D37" s="42" t="s">
        <v>304</v>
      </c>
      <c r="E37" s="42" t="s">
        <v>305</v>
      </c>
      <c r="F37" s="72">
        <v>1000</v>
      </c>
      <c r="G37" s="45" t="s">
        <v>306</v>
      </c>
      <c r="H37" s="41" t="s">
        <v>391</v>
      </c>
      <c r="I37" s="41" t="s">
        <v>301</v>
      </c>
    </row>
    <row r="38" spans="1:9" x14ac:dyDescent="0.35">
      <c r="A38" s="41" t="s">
        <v>259</v>
      </c>
      <c r="B38" s="42" t="s">
        <v>254</v>
      </c>
      <c r="C38" s="41" t="s">
        <v>296</v>
      </c>
      <c r="D38" s="42" t="s">
        <v>304</v>
      </c>
      <c r="E38" s="42" t="s">
        <v>305</v>
      </c>
      <c r="F38" s="72">
        <v>1000</v>
      </c>
      <c r="G38" s="45" t="s">
        <v>1008</v>
      </c>
      <c r="H38" s="41" t="s">
        <v>391</v>
      </c>
      <c r="I38" s="41" t="s">
        <v>301</v>
      </c>
    </row>
    <row r="39" spans="1:9" x14ac:dyDescent="0.35">
      <c r="A39" s="41" t="s">
        <v>259</v>
      </c>
      <c r="B39" s="42" t="s">
        <v>254</v>
      </c>
      <c r="C39" s="41" t="s">
        <v>296</v>
      </c>
      <c r="D39" s="42" t="s">
        <v>304</v>
      </c>
      <c r="E39" s="42" t="s">
        <v>305</v>
      </c>
      <c r="F39" s="72">
        <v>1000</v>
      </c>
      <c r="G39" s="45" t="s">
        <v>1009</v>
      </c>
      <c r="H39" s="41" t="s">
        <v>391</v>
      </c>
      <c r="I39" s="41" t="s">
        <v>293</v>
      </c>
    </row>
    <row r="40" spans="1:9" x14ac:dyDescent="0.35">
      <c r="A40" s="41" t="s">
        <v>259</v>
      </c>
      <c r="B40" s="42" t="s">
        <v>254</v>
      </c>
      <c r="C40" s="41" t="s">
        <v>296</v>
      </c>
      <c r="D40" s="42" t="s">
        <v>304</v>
      </c>
      <c r="E40" s="42" t="s">
        <v>305</v>
      </c>
      <c r="F40" s="72">
        <v>1000</v>
      </c>
      <c r="G40" s="45" t="s">
        <v>1010</v>
      </c>
      <c r="H40" s="41" t="s">
        <v>391</v>
      </c>
      <c r="I40" s="41" t="s">
        <v>293</v>
      </c>
    </row>
    <row r="41" spans="1:9" x14ac:dyDescent="0.35">
      <c r="A41" s="41" t="s">
        <v>259</v>
      </c>
      <c r="B41" s="42" t="s">
        <v>254</v>
      </c>
      <c r="C41" s="41" t="s">
        <v>296</v>
      </c>
      <c r="D41" s="42" t="s">
        <v>304</v>
      </c>
      <c r="E41" s="42" t="s">
        <v>305</v>
      </c>
      <c r="F41" s="72">
        <v>1000</v>
      </c>
      <c r="G41" s="45" t="s">
        <v>1011</v>
      </c>
      <c r="H41" s="41" t="s">
        <v>391</v>
      </c>
      <c r="I41" s="41" t="s">
        <v>293</v>
      </c>
    </row>
    <row r="42" spans="1:9" x14ac:dyDescent="0.35">
      <c r="A42" s="41" t="s">
        <v>259</v>
      </c>
      <c r="B42" s="42" t="s">
        <v>254</v>
      </c>
      <c r="C42" s="41" t="s">
        <v>296</v>
      </c>
      <c r="D42" s="42" t="s">
        <v>304</v>
      </c>
      <c r="E42" s="42" t="s">
        <v>305</v>
      </c>
      <c r="F42" s="72">
        <v>1000</v>
      </c>
      <c r="G42" s="45" t="s">
        <v>1012</v>
      </c>
      <c r="H42" s="41" t="s">
        <v>391</v>
      </c>
      <c r="I42" s="41" t="s">
        <v>287</v>
      </c>
    </row>
    <row r="43" spans="1:9" x14ac:dyDescent="0.35">
      <c r="A43" s="41" t="s">
        <v>259</v>
      </c>
      <c r="B43" s="42" t="s">
        <v>254</v>
      </c>
      <c r="C43" s="41" t="s">
        <v>296</v>
      </c>
      <c r="D43" s="42" t="s">
        <v>304</v>
      </c>
      <c r="E43" s="42" t="s">
        <v>305</v>
      </c>
      <c r="F43" s="72">
        <v>1000</v>
      </c>
      <c r="G43" s="45" t="s">
        <v>1013</v>
      </c>
      <c r="H43" s="41" t="s">
        <v>391</v>
      </c>
      <c r="I43" s="41" t="s">
        <v>287</v>
      </c>
    </row>
    <row r="44" spans="1:9" x14ac:dyDescent="0.35">
      <c r="A44" s="41" t="s">
        <v>259</v>
      </c>
      <c r="B44" s="42" t="s">
        <v>254</v>
      </c>
      <c r="C44" s="41" t="s">
        <v>296</v>
      </c>
      <c r="D44" s="42" t="s">
        <v>304</v>
      </c>
      <c r="E44" s="42" t="s">
        <v>305</v>
      </c>
      <c r="F44" s="72">
        <v>1000</v>
      </c>
      <c r="G44" s="45" t="s">
        <v>1014</v>
      </c>
      <c r="H44" s="41" t="s">
        <v>391</v>
      </c>
      <c r="I44" s="41" t="s">
        <v>287</v>
      </c>
    </row>
    <row r="45" spans="1:9" ht="58" x14ac:dyDescent="0.35">
      <c r="A45" s="41" t="s">
        <v>259</v>
      </c>
      <c r="B45" s="42" t="s">
        <v>254</v>
      </c>
      <c r="C45" s="41" t="s">
        <v>296</v>
      </c>
      <c r="D45" s="42" t="s">
        <v>307</v>
      </c>
      <c r="E45" s="42" t="s">
        <v>1118</v>
      </c>
      <c r="F45" s="72">
        <v>100000</v>
      </c>
      <c r="G45" s="45" t="s">
        <v>308</v>
      </c>
      <c r="H45" s="41" t="s">
        <v>391</v>
      </c>
      <c r="I45" s="41" t="s">
        <v>287</v>
      </c>
    </row>
    <row r="46" spans="1:9" ht="43.5" x14ac:dyDescent="0.35">
      <c r="A46" s="41" t="s">
        <v>255</v>
      </c>
      <c r="B46" s="42" t="s">
        <v>254</v>
      </c>
      <c r="C46" s="41" t="s">
        <v>296</v>
      </c>
      <c r="D46" s="42" t="s">
        <v>229</v>
      </c>
      <c r="E46" s="42" t="s">
        <v>835</v>
      </c>
      <c r="F46" s="72" t="s">
        <v>309</v>
      </c>
      <c r="G46" s="45" t="s">
        <v>1026</v>
      </c>
      <c r="H46" s="41" t="s">
        <v>391</v>
      </c>
      <c r="I46" s="41" t="s">
        <v>287</v>
      </c>
    </row>
    <row r="47" spans="1:9" ht="29" x14ac:dyDescent="0.35">
      <c r="A47" s="44" t="s">
        <v>310</v>
      </c>
      <c r="B47" s="43" t="s">
        <v>311</v>
      </c>
      <c r="C47" s="44" t="s">
        <v>315</v>
      </c>
      <c r="D47" s="42" t="s">
        <v>312</v>
      </c>
      <c r="E47" s="43" t="s">
        <v>313</v>
      </c>
      <c r="F47" s="72">
        <v>31800</v>
      </c>
      <c r="G47" s="47" t="s">
        <v>314</v>
      </c>
      <c r="H47" s="44" t="s">
        <v>316</v>
      </c>
      <c r="I47" s="44" t="s">
        <v>301</v>
      </c>
    </row>
    <row r="48" spans="1:9" ht="29" x14ac:dyDescent="0.35">
      <c r="A48" s="41" t="s">
        <v>317</v>
      </c>
      <c r="B48" s="42" t="s">
        <v>318</v>
      </c>
      <c r="C48" s="41" t="s">
        <v>319</v>
      </c>
      <c r="D48" s="64" t="s">
        <v>536</v>
      </c>
      <c r="E48" s="42" t="s">
        <v>926</v>
      </c>
      <c r="F48" s="72">
        <v>25000</v>
      </c>
      <c r="G48" s="45" t="s">
        <v>958</v>
      </c>
      <c r="H48" s="44" t="s">
        <v>286</v>
      </c>
      <c r="I48" s="41" t="s">
        <v>287</v>
      </c>
    </row>
    <row r="49" spans="1:9" ht="43.5" x14ac:dyDescent="0.35">
      <c r="A49" s="41" t="s">
        <v>317</v>
      </c>
      <c r="B49" s="42" t="s">
        <v>318</v>
      </c>
      <c r="C49" s="41" t="s">
        <v>319</v>
      </c>
      <c r="D49" s="42" t="s">
        <v>320</v>
      </c>
      <c r="E49" s="42" t="s">
        <v>927</v>
      </c>
      <c r="F49" s="72" t="s">
        <v>327</v>
      </c>
      <c r="G49" s="45" t="s">
        <v>1094</v>
      </c>
      <c r="H49" s="44" t="s">
        <v>286</v>
      </c>
      <c r="I49" s="41" t="s">
        <v>287</v>
      </c>
    </row>
    <row r="50" spans="1:9" x14ac:dyDescent="0.35">
      <c r="A50" s="41" t="s">
        <v>317</v>
      </c>
      <c r="B50" s="42" t="s">
        <v>318</v>
      </c>
      <c r="C50" s="41" t="s">
        <v>319</v>
      </c>
      <c r="D50" s="42" t="s">
        <v>299</v>
      </c>
      <c r="E50" s="42" t="s">
        <v>836</v>
      </c>
      <c r="F50" s="72" t="s">
        <v>327</v>
      </c>
      <c r="G50" s="45" t="s">
        <v>1027</v>
      </c>
      <c r="H50" s="44" t="s">
        <v>286</v>
      </c>
      <c r="I50" s="41" t="s">
        <v>287</v>
      </c>
    </row>
    <row r="51" spans="1:9" ht="29" x14ac:dyDescent="0.35">
      <c r="A51" s="41" t="s">
        <v>317</v>
      </c>
      <c r="B51" s="42" t="s">
        <v>318</v>
      </c>
      <c r="C51" s="41" t="s">
        <v>319</v>
      </c>
      <c r="D51" s="42" t="s">
        <v>299</v>
      </c>
      <c r="E51" s="42" t="s">
        <v>837</v>
      </c>
      <c r="F51" s="72">
        <v>100000</v>
      </c>
      <c r="G51" s="45" t="s">
        <v>1028</v>
      </c>
      <c r="H51" s="44" t="s">
        <v>286</v>
      </c>
      <c r="I51" s="41" t="s">
        <v>287</v>
      </c>
    </row>
    <row r="52" spans="1:9" ht="29" x14ac:dyDescent="0.35">
      <c r="A52" s="41" t="s">
        <v>317</v>
      </c>
      <c r="B52" s="42" t="s">
        <v>318</v>
      </c>
      <c r="C52" s="41" t="s">
        <v>319</v>
      </c>
      <c r="D52" s="42" t="s">
        <v>299</v>
      </c>
      <c r="E52" s="42" t="s">
        <v>837</v>
      </c>
      <c r="F52" s="72">
        <v>100000</v>
      </c>
      <c r="G52" s="45" t="s">
        <v>1008</v>
      </c>
      <c r="H52" s="44" t="s">
        <v>286</v>
      </c>
      <c r="I52" s="41" t="s">
        <v>287</v>
      </c>
    </row>
    <row r="53" spans="1:9" ht="29" x14ac:dyDescent="0.35">
      <c r="A53" s="41" t="s">
        <v>317</v>
      </c>
      <c r="B53" s="42" t="s">
        <v>318</v>
      </c>
      <c r="C53" s="41" t="s">
        <v>319</v>
      </c>
      <c r="D53" s="42" t="s">
        <v>299</v>
      </c>
      <c r="E53" s="42" t="s">
        <v>837</v>
      </c>
      <c r="F53" s="72">
        <v>100000</v>
      </c>
      <c r="G53" s="45" t="s">
        <v>1009</v>
      </c>
      <c r="H53" s="44" t="s">
        <v>286</v>
      </c>
      <c r="I53" s="41" t="s">
        <v>287</v>
      </c>
    </row>
    <row r="54" spans="1:9" ht="29" x14ac:dyDescent="0.35">
      <c r="A54" s="41" t="s">
        <v>317</v>
      </c>
      <c r="B54" s="42" t="s">
        <v>318</v>
      </c>
      <c r="C54" s="41" t="s">
        <v>319</v>
      </c>
      <c r="D54" s="42" t="s">
        <v>299</v>
      </c>
      <c r="E54" s="42" t="s">
        <v>837</v>
      </c>
      <c r="F54" s="72">
        <v>100000</v>
      </c>
      <c r="G54" s="45" t="s">
        <v>1010</v>
      </c>
      <c r="H54" s="44" t="s">
        <v>286</v>
      </c>
      <c r="I54" s="41" t="s">
        <v>287</v>
      </c>
    </row>
    <row r="55" spans="1:9" ht="29" x14ac:dyDescent="0.35">
      <c r="A55" s="41" t="s">
        <v>321</v>
      </c>
      <c r="B55" s="42" t="s">
        <v>322</v>
      </c>
      <c r="C55" s="41" t="s">
        <v>323</v>
      </c>
      <c r="D55" s="64" t="s">
        <v>536</v>
      </c>
      <c r="E55" s="42" t="s">
        <v>838</v>
      </c>
      <c r="F55" s="72">
        <v>4596</v>
      </c>
      <c r="G55" s="45" t="s">
        <v>1095</v>
      </c>
      <c r="H55" s="41" t="s">
        <v>391</v>
      </c>
      <c r="I55" s="41" t="s">
        <v>301</v>
      </c>
    </row>
    <row r="56" spans="1:9" ht="29" x14ac:dyDescent="0.35">
      <c r="A56" s="41" t="s">
        <v>321</v>
      </c>
      <c r="B56" s="42" t="s">
        <v>322</v>
      </c>
      <c r="C56" s="41" t="s">
        <v>323</v>
      </c>
      <c r="D56" s="42" t="s">
        <v>312</v>
      </c>
      <c r="E56" s="42" t="s">
        <v>324</v>
      </c>
      <c r="F56" s="72" t="s">
        <v>309</v>
      </c>
      <c r="G56" s="45" t="s">
        <v>325</v>
      </c>
      <c r="H56" s="41" t="s">
        <v>391</v>
      </c>
      <c r="I56" s="41" t="s">
        <v>301</v>
      </c>
    </row>
    <row r="57" spans="1:9" ht="29" x14ac:dyDescent="0.35">
      <c r="A57" s="41" t="s">
        <v>321</v>
      </c>
      <c r="B57" s="42" t="s">
        <v>322</v>
      </c>
      <c r="C57" s="41" t="s">
        <v>323</v>
      </c>
      <c r="D57" s="64" t="s">
        <v>536</v>
      </c>
      <c r="E57" s="42" t="s">
        <v>839</v>
      </c>
      <c r="F57" s="72">
        <v>4595.6000000000004</v>
      </c>
      <c r="G57" s="45" t="s">
        <v>1095</v>
      </c>
      <c r="H57" s="41" t="s">
        <v>391</v>
      </c>
      <c r="I57" s="41" t="s">
        <v>301</v>
      </c>
    </row>
    <row r="58" spans="1:9" ht="48" customHeight="1" x14ac:dyDescent="0.35">
      <c r="A58" s="41" t="s">
        <v>226</v>
      </c>
      <c r="B58" s="42" t="s">
        <v>326</v>
      </c>
      <c r="C58" s="41" t="s">
        <v>328</v>
      </c>
      <c r="D58" s="42" t="s">
        <v>312</v>
      </c>
      <c r="E58" s="42" t="s">
        <v>840</v>
      </c>
      <c r="F58" s="72" t="s">
        <v>327</v>
      </c>
      <c r="G58" s="45" t="s">
        <v>325</v>
      </c>
      <c r="H58" s="41" t="s">
        <v>391</v>
      </c>
      <c r="I58" s="41" t="s">
        <v>329</v>
      </c>
    </row>
    <row r="59" spans="1:9" ht="29" x14ac:dyDescent="0.35">
      <c r="A59" s="41" t="s">
        <v>226</v>
      </c>
      <c r="B59" s="42" t="s">
        <v>326</v>
      </c>
      <c r="C59" s="41" t="s">
        <v>328</v>
      </c>
      <c r="D59" s="21" t="s">
        <v>330</v>
      </c>
      <c r="E59" s="42" t="s">
        <v>841</v>
      </c>
      <c r="F59" s="72">
        <v>10000</v>
      </c>
      <c r="G59" s="45" t="s">
        <v>1029</v>
      </c>
      <c r="H59" s="41" t="s">
        <v>391</v>
      </c>
      <c r="I59" s="41" t="s">
        <v>329</v>
      </c>
    </row>
    <row r="60" spans="1:9" ht="29" x14ac:dyDescent="0.35">
      <c r="A60" s="41" t="s">
        <v>226</v>
      </c>
      <c r="B60" s="42" t="s">
        <v>326</v>
      </c>
      <c r="C60" s="41" t="s">
        <v>328</v>
      </c>
      <c r="D60" s="21" t="s">
        <v>330</v>
      </c>
      <c r="E60" s="42" t="s">
        <v>841</v>
      </c>
      <c r="F60" s="72">
        <v>10000</v>
      </c>
      <c r="G60" s="45" t="s">
        <v>1030</v>
      </c>
      <c r="H60" s="41" t="s">
        <v>391</v>
      </c>
      <c r="I60" s="41" t="s">
        <v>293</v>
      </c>
    </row>
    <row r="61" spans="1:9" ht="29" x14ac:dyDescent="0.35">
      <c r="A61" s="41" t="s">
        <v>219</v>
      </c>
      <c r="B61" s="42" t="s">
        <v>331</v>
      </c>
      <c r="C61" s="41" t="s">
        <v>328</v>
      </c>
      <c r="D61" s="42" t="s">
        <v>312</v>
      </c>
      <c r="E61" s="42" t="s">
        <v>928</v>
      </c>
      <c r="F61" s="72" t="s">
        <v>332</v>
      </c>
      <c r="G61" s="45" t="s">
        <v>1031</v>
      </c>
      <c r="H61" s="41" t="s">
        <v>391</v>
      </c>
      <c r="I61" s="41" t="s">
        <v>293</v>
      </c>
    </row>
    <row r="62" spans="1:9" x14ac:dyDescent="0.35">
      <c r="A62" s="44" t="s">
        <v>212</v>
      </c>
      <c r="B62" s="43" t="s">
        <v>213</v>
      </c>
      <c r="C62" s="44" t="s">
        <v>315</v>
      </c>
      <c r="D62" s="42" t="s">
        <v>295</v>
      </c>
      <c r="E62" s="43" t="s">
        <v>842</v>
      </c>
      <c r="F62" s="72">
        <v>81476.373000000007</v>
      </c>
      <c r="G62" s="47" t="s">
        <v>1096</v>
      </c>
      <c r="H62" s="41" t="s">
        <v>391</v>
      </c>
      <c r="I62" s="41" t="s">
        <v>287</v>
      </c>
    </row>
    <row r="63" spans="1:9" ht="29" x14ac:dyDescent="0.35">
      <c r="A63" s="44" t="s">
        <v>212</v>
      </c>
      <c r="B63" s="43" t="s">
        <v>213</v>
      </c>
      <c r="C63" s="41" t="s">
        <v>333</v>
      </c>
      <c r="D63" s="42" t="s">
        <v>312</v>
      </c>
      <c r="E63" s="43" t="s">
        <v>843</v>
      </c>
      <c r="F63" s="72">
        <v>69199.7</v>
      </c>
      <c r="G63" s="47" t="s">
        <v>1096</v>
      </c>
      <c r="H63" s="41" t="s">
        <v>391</v>
      </c>
      <c r="I63" s="41" t="s">
        <v>287</v>
      </c>
    </row>
    <row r="64" spans="1:9" ht="29" x14ac:dyDescent="0.35">
      <c r="A64" s="44" t="s">
        <v>212</v>
      </c>
      <c r="B64" s="43" t="s">
        <v>213</v>
      </c>
      <c r="C64" s="44" t="s">
        <v>315</v>
      </c>
      <c r="D64" s="42" t="s">
        <v>59</v>
      </c>
      <c r="E64" s="42" t="s">
        <v>211</v>
      </c>
      <c r="F64" s="72">
        <v>19323.560000000001</v>
      </c>
      <c r="G64" s="47" t="s">
        <v>1096</v>
      </c>
      <c r="H64" s="41" t="s">
        <v>391</v>
      </c>
      <c r="I64" s="41" t="s">
        <v>287</v>
      </c>
    </row>
    <row r="65" spans="1:9" ht="29" x14ac:dyDescent="0.35">
      <c r="A65" s="41" t="s">
        <v>334</v>
      </c>
      <c r="B65" s="43" t="s">
        <v>335</v>
      </c>
      <c r="C65" s="41" t="s">
        <v>336</v>
      </c>
      <c r="D65" s="42" t="s">
        <v>312</v>
      </c>
      <c r="E65" s="42" t="s">
        <v>844</v>
      </c>
      <c r="F65" s="72">
        <v>25000</v>
      </c>
      <c r="G65" s="45" t="s">
        <v>1097</v>
      </c>
      <c r="H65" s="44" t="s">
        <v>286</v>
      </c>
      <c r="I65" s="41" t="s">
        <v>287</v>
      </c>
    </row>
    <row r="66" spans="1:9" ht="43.5" x14ac:dyDescent="0.35">
      <c r="A66" s="41" t="s">
        <v>334</v>
      </c>
      <c r="B66" s="43" t="s">
        <v>335</v>
      </c>
      <c r="C66" s="41" t="s">
        <v>336</v>
      </c>
      <c r="D66" s="42" t="s">
        <v>59</v>
      </c>
      <c r="E66" s="42" t="s">
        <v>929</v>
      </c>
      <c r="F66" s="72">
        <v>21338</v>
      </c>
      <c r="G66" s="45" t="s">
        <v>1097</v>
      </c>
      <c r="H66" s="44" t="s">
        <v>286</v>
      </c>
      <c r="I66" s="41" t="s">
        <v>287</v>
      </c>
    </row>
    <row r="67" spans="1:9" x14ac:dyDescent="0.35">
      <c r="A67" s="41" t="s">
        <v>340</v>
      </c>
      <c r="B67" s="42" t="s">
        <v>341</v>
      </c>
      <c r="C67" s="41" t="s">
        <v>296</v>
      </c>
      <c r="D67" s="42" t="s">
        <v>337</v>
      </c>
      <c r="E67" s="42" t="s">
        <v>845</v>
      </c>
      <c r="F67" s="72">
        <v>1344.44</v>
      </c>
      <c r="G67" s="45" t="s">
        <v>1032</v>
      </c>
      <c r="H67" s="44" t="s">
        <v>286</v>
      </c>
      <c r="I67" s="41" t="s">
        <v>287</v>
      </c>
    </row>
    <row r="68" spans="1:9" ht="43.5" x14ac:dyDescent="0.35">
      <c r="A68" s="41" t="s">
        <v>340</v>
      </c>
      <c r="B68" s="42" t="s">
        <v>341</v>
      </c>
      <c r="C68" s="41" t="s">
        <v>296</v>
      </c>
      <c r="D68" s="64" t="s">
        <v>536</v>
      </c>
      <c r="E68" s="42" t="s">
        <v>839</v>
      </c>
      <c r="F68" s="72" t="s">
        <v>327</v>
      </c>
      <c r="G68" s="45" t="s">
        <v>1032</v>
      </c>
      <c r="H68" s="44" t="s">
        <v>286</v>
      </c>
      <c r="I68" s="41" t="s">
        <v>287</v>
      </c>
    </row>
    <row r="69" spans="1:9" ht="29" x14ac:dyDescent="0.35">
      <c r="A69" s="41" t="s">
        <v>340</v>
      </c>
      <c r="B69" s="42" t="s">
        <v>341</v>
      </c>
      <c r="C69" s="41" t="s">
        <v>296</v>
      </c>
      <c r="D69" s="42" t="s">
        <v>342</v>
      </c>
      <c r="E69" s="42" t="s">
        <v>846</v>
      </c>
      <c r="F69" s="72" t="s">
        <v>309</v>
      </c>
      <c r="G69" s="45" t="s">
        <v>325</v>
      </c>
      <c r="H69" s="44" t="s">
        <v>286</v>
      </c>
      <c r="I69" s="41" t="s">
        <v>287</v>
      </c>
    </row>
    <row r="70" spans="1:9" x14ac:dyDescent="0.35">
      <c r="A70" s="41" t="s">
        <v>184</v>
      </c>
      <c r="B70" s="42" t="s">
        <v>343</v>
      </c>
      <c r="C70" s="41" t="s">
        <v>344</v>
      </c>
      <c r="D70" s="42" t="s">
        <v>337</v>
      </c>
      <c r="E70" s="42" t="s">
        <v>186</v>
      </c>
      <c r="F70" s="72">
        <v>912.3</v>
      </c>
      <c r="G70" s="45" t="s">
        <v>1033</v>
      </c>
      <c r="H70" s="41" t="s">
        <v>391</v>
      </c>
      <c r="I70" s="41" t="s">
        <v>293</v>
      </c>
    </row>
    <row r="71" spans="1:9" x14ac:dyDescent="0.35">
      <c r="A71" s="41" t="s">
        <v>184</v>
      </c>
      <c r="B71" s="42" t="s">
        <v>343</v>
      </c>
      <c r="C71" s="41" t="s">
        <v>344</v>
      </c>
      <c r="D71" s="42" t="s">
        <v>295</v>
      </c>
      <c r="E71" s="42" t="s">
        <v>930</v>
      </c>
      <c r="F71" s="72">
        <v>63156</v>
      </c>
      <c r="G71" s="45" t="s">
        <v>1034</v>
      </c>
      <c r="H71" s="41" t="s">
        <v>391</v>
      </c>
      <c r="I71" s="41" t="s">
        <v>301</v>
      </c>
    </row>
    <row r="72" spans="1:9" ht="29" x14ac:dyDescent="0.35">
      <c r="A72" s="41" t="s">
        <v>175</v>
      </c>
      <c r="B72" s="42" t="s">
        <v>345</v>
      </c>
      <c r="C72" s="41" t="s">
        <v>346</v>
      </c>
      <c r="D72" s="42" t="s">
        <v>312</v>
      </c>
      <c r="E72" s="42" t="s">
        <v>847</v>
      </c>
      <c r="F72" s="72" t="s">
        <v>309</v>
      </c>
      <c r="G72" s="45" t="s">
        <v>1035</v>
      </c>
      <c r="H72" s="41" t="s">
        <v>391</v>
      </c>
      <c r="I72" s="41" t="s">
        <v>301</v>
      </c>
    </row>
    <row r="73" spans="1:9" ht="29" x14ac:dyDescent="0.35">
      <c r="A73" s="41" t="s">
        <v>166</v>
      </c>
      <c r="B73" s="42" t="s">
        <v>347</v>
      </c>
      <c r="C73" s="41" t="s">
        <v>323</v>
      </c>
      <c r="D73" s="42" t="s">
        <v>342</v>
      </c>
      <c r="E73" s="42" t="s">
        <v>848</v>
      </c>
      <c r="F73" s="72" t="s">
        <v>309</v>
      </c>
      <c r="G73" s="45" t="s">
        <v>1036</v>
      </c>
      <c r="H73" s="44" t="s">
        <v>286</v>
      </c>
      <c r="I73" s="41" t="s">
        <v>293</v>
      </c>
    </row>
    <row r="74" spans="1:9" x14ac:dyDescent="0.35">
      <c r="A74" s="41" t="s">
        <v>348</v>
      </c>
      <c r="B74" s="42" t="s">
        <v>544</v>
      </c>
      <c r="C74" s="41" t="s">
        <v>349</v>
      </c>
      <c r="D74" s="42" t="s">
        <v>337</v>
      </c>
      <c r="E74" s="42" t="s">
        <v>849</v>
      </c>
      <c r="F74" s="72">
        <v>1153</v>
      </c>
      <c r="G74" s="45" t="s">
        <v>1037</v>
      </c>
      <c r="H74" s="44" t="s">
        <v>286</v>
      </c>
      <c r="I74" s="41" t="s">
        <v>287</v>
      </c>
    </row>
    <row r="75" spans="1:9" x14ac:dyDescent="0.35">
      <c r="A75" s="41" t="s">
        <v>348</v>
      </c>
      <c r="B75" s="42" t="s">
        <v>544</v>
      </c>
      <c r="C75" s="41" t="s">
        <v>349</v>
      </c>
      <c r="D75" s="42" t="s">
        <v>337</v>
      </c>
      <c r="E75" s="42" t="s">
        <v>849</v>
      </c>
      <c r="F75" s="72">
        <v>1153</v>
      </c>
      <c r="G75" s="45" t="s">
        <v>1038</v>
      </c>
      <c r="H75" s="44" t="s">
        <v>286</v>
      </c>
      <c r="I75" s="41" t="s">
        <v>287</v>
      </c>
    </row>
    <row r="76" spans="1:9" x14ac:dyDescent="0.35">
      <c r="A76" s="41" t="s">
        <v>348</v>
      </c>
      <c r="B76" s="42" t="s">
        <v>544</v>
      </c>
      <c r="C76" s="41" t="s">
        <v>349</v>
      </c>
      <c r="D76" s="42" t="s">
        <v>295</v>
      </c>
      <c r="E76" s="42" t="s">
        <v>850</v>
      </c>
      <c r="F76" s="72">
        <v>159552</v>
      </c>
      <c r="G76" s="45" t="s">
        <v>1039</v>
      </c>
      <c r="H76" s="44" t="s">
        <v>286</v>
      </c>
      <c r="I76" s="41" t="s">
        <v>287</v>
      </c>
    </row>
    <row r="77" spans="1:9" x14ac:dyDescent="0.35">
      <c r="A77" s="41" t="s">
        <v>348</v>
      </c>
      <c r="B77" s="42" t="s">
        <v>544</v>
      </c>
      <c r="C77" s="41" t="s">
        <v>349</v>
      </c>
      <c r="D77" s="42" t="s">
        <v>98</v>
      </c>
      <c r="E77" s="42" t="s">
        <v>851</v>
      </c>
      <c r="F77" s="72">
        <v>197520</v>
      </c>
      <c r="G77" s="45" t="s">
        <v>1039</v>
      </c>
      <c r="H77" s="44" t="s">
        <v>286</v>
      </c>
      <c r="I77" s="41" t="s">
        <v>287</v>
      </c>
    </row>
    <row r="78" spans="1:9" ht="29" x14ac:dyDescent="0.35">
      <c r="A78" s="41" t="s">
        <v>348</v>
      </c>
      <c r="B78" s="42" t="s">
        <v>544</v>
      </c>
      <c r="C78" s="41" t="s">
        <v>349</v>
      </c>
      <c r="D78" s="42" t="s">
        <v>339</v>
      </c>
      <c r="E78" s="42" t="s">
        <v>931</v>
      </c>
      <c r="F78" s="72">
        <v>38845</v>
      </c>
      <c r="G78" s="45" t="s">
        <v>1040</v>
      </c>
      <c r="H78" s="44" t="s">
        <v>286</v>
      </c>
      <c r="I78" s="41" t="s">
        <v>287</v>
      </c>
    </row>
    <row r="79" spans="1:9" ht="91.5" customHeight="1" x14ac:dyDescent="0.35">
      <c r="A79" s="41" t="s">
        <v>348</v>
      </c>
      <c r="B79" s="42" t="s">
        <v>544</v>
      </c>
      <c r="C79" s="41" t="s">
        <v>349</v>
      </c>
      <c r="D79" s="42" t="s">
        <v>342</v>
      </c>
      <c r="E79" s="42" t="s">
        <v>852</v>
      </c>
      <c r="F79" s="72" t="s">
        <v>309</v>
      </c>
      <c r="G79" s="45" t="s">
        <v>325</v>
      </c>
      <c r="H79" s="44" t="s">
        <v>286</v>
      </c>
      <c r="I79" s="41" t="s">
        <v>287</v>
      </c>
    </row>
    <row r="80" spans="1:9" ht="29" x14ac:dyDescent="0.35">
      <c r="A80" s="41" t="s">
        <v>348</v>
      </c>
      <c r="B80" s="42" t="s">
        <v>544</v>
      </c>
      <c r="C80" s="41" t="s">
        <v>349</v>
      </c>
      <c r="D80" s="42" t="s">
        <v>59</v>
      </c>
      <c r="E80" s="42" t="s">
        <v>853</v>
      </c>
      <c r="F80" s="72" t="s">
        <v>309</v>
      </c>
      <c r="G80" s="45" t="s">
        <v>350</v>
      </c>
      <c r="H80" s="44" t="s">
        <v>286</v>
      </c>
      <c r="I80" s="41" t="s">
        <v>287</v>
      </c>
    </row>
    <row r="81" spans="1:9" ht="29" x14ac:dyDescent="0.35">
      <c r="A81" s="41" t="s">
        <v>351</v>
      </c>
      <c r="B81" s="42" t="s">
        <v>352</v>
      </c>
      <c r="C81" s="40" t="s">
        <v>285</v>
      </c>
      <c r="D81" s="42" t="s">
        <v>337</v>
      </c>
      <c r="E81" s="42" t="s">
        <v>854</v>
      </c>
      <c r="F81" s="72">
        <v>609.95000000000005</v>
      </c>
      <c r="G81" s="45" t="s">
        <v>353</v>
      </c>
      <c r="H81" s="44" t="s">
        <v>286</v>
      </c>
      <c r="I81" s="41" t="s">
        <v>301</v>
      </c>
    </row>
    <row r="82" spans="1:9" ht="29" x14ac:dyDescent="0.35">
      <c r="A82" s="41" t="s">
        <v>351</v>
      </c>
      <c r="B82" s="42" t="s">
        <v>352</v>
      </c>
      <c r="C82" s="41" t="s">
        <v>285</v>
      </c>
      <c r="D82" s="21" t="s">
        <v>103</v>
      </c>
      <c r="E82" s="42" t="s">
        <v>855</v>
      </c>
      <c r="F82" s="72">
        <v>720.5</v>
      </c>
      <c r="G82" s="45" t="s">
        <v>353</v>
      </c>
      <c r="H82" s="44" t="s">
        <v>286</v>
      </c>
      <c r="I82" s="41" t="s">
        <v>329</v>
      </c>
    </row>
    <row r="83" spans="1:9" ht="43.5" x14ac:dyDescent="0.35">
      <c r="A83" s="41" t="s">
        <v>351</v>
      </c>
      <c r="B83" s="42" t="s">
        <v>352</v>
      </c>
      <c r="C83" s="41" t="s">
        <v>285</v>
      </c>
      <c r="D83" s="42" t="s">
        <v>338</v>
      </c>
      <c r="E83" s="42" t="s">
        <v>856</v>
      </c>
      <c r="F83" s="72">
        <v>180.62</v>
      </c>
      <c r="G83" s="45" t="s">
        <v>353</v>
      </c>
      <c r="H83" s="44" t="s">
        <v>286</v>
      </c>
      <c r="I83" s="41" t="s">
        <v>329</v>
      </c>
    </row>
    <row r="84" spans="1:9" ht="43.5" x14ac:dyDescent="0.35">
      <c r="A84" s="41" t="s">
        <v>351</v>
      </c>
      <c r="B84" s="42" t="s">
        <v>352</v>
      </c>
      <c r="C84" s="41" t="s">
        <v>285</v>
      </c>
      <c r="D84" s="42" t="s">
        <v>96</v>
      </c>
      <c r="E84" s="42" t="s">
        <v>932</v>
      </c>
      <c r="F84" s="72">
        <v>1615.68</v>
      </c>
      <c r="G84" s="45" t="s">
        <v>353</v>
      </c>
      <c r="H84" s="44" t="s">
        <v>286</v>
      </c>
      <c r="I84" s="41" t="s">
        <v>329</v>
      </c>
    </row>
    <row r="85" spans="1:9" ht="29" x14ac:dyDescent="0.35">
      <c r="A85" s="41" t="s">
        <v>351</v>
      </c>
      <c r="B85" s="42" t="s">
        <v>352</v>
      </c>
      <c r="C85" s="41" t="s">
        <v>285</v>
      </c>
      <c r="D85" s="22" t="s">
        <v>823</v>
      </c>
      <c r="E85" s="42" t="s">
        <v>933</v>
      </c>
      <c r="F85" s="72">
        <v>239</v>
      </c>
      <c r="G85" s="45" t="s">
        <v>1098</v>
      </c>
      <c r="H85" s="44" t="s">
        <v>286</v>
      </c>
      <c r="I85" s="41" t="s">
        <v>329</v>
      </c>
    </row>
    <row r="86" spans="1:9" ht="48" customHeight="1" x14ac:dyDescent="0.35">
      <c r="A86" s="41" t="s">
        <v>351</v>
      </c>
      <c r="B86" s="42" t="s">
        <v>352</v>
      </c>
      <c r="C86" s="41" t="s">
        <v>285</v>
      </c>
      <c r="D86" s="42" t="s">
        <v>355</v>
      </c>
      <c r="E86" s="42" t="s">
        <v>857</v>
      </c>
      <c r="F86" s="72">
        <v>599.16999999999996</v>
      </c>
      <c r="G86" s="45" t="s">
        <v>353</v>
      </c>
      <c r="H86" s="44" t="s">
        <v>286</v>
      </c>
      <c r="I86" s="41" t="s">
        <v>329</v>
      </c>
    </row>
    <row r="87" spans="1:9" ht="29" x14ac:dyDescent="0.35">
      <c r="A87" s="41" t="s">
        <v>162</v>
      </c>
      <c r="B87" s="42" t="s">
        <v>356</v>
      </c>
      <c r="C87" s="41" t="s">
        <v>285</v>
      </c>
      <c r="D87" s="42" t="s">
        <v>357</v>
      </c>
      <c r="E87" s="42" t="s">
        <v>858</v>
      </c>
      <c r="F87" s="72">
        <v>87000</v>
      </c>
      <c r="G87" s="45" t="s">
        <v>1041</v>
      </c>
      <c r="H87" s="44" t="s">
        <v>286</v>
      </c>
      <c r="I87" s="41" t="s">
        <v>329</v>
      </c>
    </row>
    <row r="88" spans="1:9" ht="29" x14ac:dyDescent="0.35">
      <c r="A88" s="41" t="s">
        <v>162</v>
      </c>
      <c r="B88" s="42" t="s">
        <v>356</v>
      </c>
      <c r="C88" s="41" t="s">
        <v>333</v>
      </c>
      <c r="D88" s="42" t="s">
        <v>288</v>
      </c>
      <c r="E88" s="42" t="s">
        <v>860</v>
      </c>
      <c r="F88" s="72">
        <v>15000</v>
      </c>
      <c r="G88" s="45" t="s">
        <v>1041</v>
      </c>
      <c r="H88" s="41" t="s">
        <v>391</v>
      </c>
      <c r="I88" s="41" t="s">
        <v>293</v>
      </c>
    </row>
    <row r="89" spans="1:9" ht="43.5" x14ac:dyDescent="0.35">
      <c r="A89" s="41" t="s">
        <v>358</v>
      </c>
      <c r="B89" s="42" t="s">
        <v>359</v>
      </c>
      <c r="C89" s="41" t="s">
        <v>333</v>
      </c>
      <c r="D89" s="42" t="s">
        <v>337</v>
      </c>
      <c r="E89" s="42" t="s">
        <v>861</v>
      </c>
      <c r="F89" s="72">
        <v>3025</v>
      </c>
      <c r="G89" s="45" t="s">
        <v>1042</v>
      </c>
      <c r="H89" s="41" t="s">
        <v>391</v>
      </c>
      <c r="I89" s="41" t="s">
        <v>293</v>
      </c>
    </row>
    <row r="90" spans="1:9" ht="43.5" x14ac:dyDescent="0.35">
      <c r="A90" s="41" t="s">
        <v>358</v>
      </c>
      <c r="B90" s="42" t="s">
        <v>359</v>
      </c>
      <c r="C90" s="41" t="s">
        <v>315</v>
      </c>
      <c r="D90" s="42" t="s">
        <v>101</v>
      </c>
      <c r="E90" s="42" t="s">
        <v>862</v>
      </c>
      <c r="F90" s="72">
        <v>1615</v>
      </c>
      <c r="G90" s="45" t="s">
        <v>1042</v>
      </c>
      <c r="H90" s="44" t="s">
        <v>286</v>
      </c>
      <c r="I90" s="41" t="s">
        <v>287</v>
      </c>
    </row>
    <row r="91" spans="1:9" ht="43.5" x14ac:dyDescent="0.35">
      <c r="A91" s="41" t="s">
        <v>358</v>
      </c>
      <c r="B91" s="42" t="s">
        <v>359</v>
      </c>
      <c r="C91" s="41" t="s">
        <v>315</v>
      </c>
      <c r="D91" s="42" t="s">
        <v>295</v>
      </c>
      <c r="E91" s="42" t="s">
        <v>1117</v>
      </c>
      <c r="F91" s="72">
        <v>164538</v>
      </c>
      <c r="G91" s="45" t="s">
        <v>1099</v>
      </c>
      <c r="H91" s="44" t="s">
        <v>286</v>
      </c>
      <c r="I91" s="41" t="s">
        <v>287</v>
      </c>
    </row>
    <row r="92" spans="1:9" ht="43.5" x14ac:dyDescent="0.35">
      <c r="A92" s="41" t="s">
        <v>358</v>
      </c>
      <c r="B92" s="42" t="s">
        <v>359</v>
      </c>
      <c r="C92" s="41" t="s">
        <v>315</v>
      </c>
      <c r="D92" s="42" t="s">
        <v>98</v>
      </c>
      <c r="E92" s="42" t="s">
        <v>1116</v>
      </c>
      <c r="F92" s="72">
        <v>203695</v>
      </c>
      <c r="G92" s="45" t="s">
        <v>1099</v>
      </c>
      <c r="H92" s="44" t="s">
        <v>286</v>
      </c>
      <c r="I92" s="41" t="s">
        <v>287</v>
      </c>
    </row>
    <row r="93" spans="1:9" ht="43.5" x14ac:dyDescent="0.35">
      <c r="A93" s="41" t="s">
        <v>358</v>
      </c>
      <c r="B93" s="42" t="s">
        <v>359</v>
      </c>
      <c r="C93" s="41" t="s">
        <v>315</v>
      </c>
      <c r="D93" s="64" t="s">
        <v>536</v>
      </c>
      <c r="E93" s="42" t="s">
        <v>1115</v>
      </c>
      <c r="F93" s="72">
        <v>2897</v>
      </c>
      <c r="G93" s="45" t="s">
        <v>1035</v>
      </c>
      <c r="H93" s="44" t="s">
        <v>286</v>
      </c>
      <c r="I93" s="41" t="s">
        <v>287</v>
      </c>
    </row>
    <row r="94" spans="1:9" ht="43.5" x14ac:dyDescent="0.35">
      <c r="A94" s="41" t="s">
        <v>358</v>
      </c>
      <c r="B94" s="42" t="s">
        <v>359</v>
      </c>
      <c r="C94" s="41" t="s">
        <v>315</v>
      </c>
      <c r="D94" s="42" t="s">
        <v>204</v>
      </c>
      <c r="E94" s="42" t="s">
        <v>1114</v>
      </c>
      <c r="F94" s="72">
        <v>4804</v>
      </c>
      <c r="G94" s="45" t="s">
        <v>1042</v>
      </c>
      <c r="H94" s="44" t="s">
        <v>286</v>
      </c>
      <c r="I94" s="41" t="s">
        <v>287</v>
      </c>
    </row>
    <row r="95" spans="1:9" ht="43.5" x14ac:dyDescent="0.35">
      <c r="A95" s="41" t="s">
        <v>358</v>
      </c>
      <c r="B95" s="42" t="s">
        <v>359</v>
      </c>
      <c r="C95" s="41" t="s">
        <v>315</v>
      </c>
      <c r="D95" s="42" t="s">
        <v>339</v>
      </c>
      <c r="E95" s="42" t="s">
        <v>1111</v>
      </c>
      <c r="F95" s="72">
        <v>14276</v>
      </c>
      <c r="G95" s="45" t="s">
        <v>1043</v>
      </c>
      <c r="H95" s="44" t="s">
        <v>286</v>
      </c>
      <c r="I95" s="41" t="s">
        <v>287</v>
      </c>
    </row>
    <row r="96" spans="1:9" ht="74" customHeight="1" x14ac:dyDescent="0.35">
      <c r="A96" s="41" t="s">
        <v>358</v>
      </c>
      <c r="B96" s="42" t="s">
        <v>359</v>
      </c>
      <c r="C96" s="41" t="s">
        <v>315</v>
      </c>
      <c r="D96" s="42" t="s">
        <v>342</v>
      </c>
      <c r="E96" s="42" t="s">
        <v>1112</v>
      </c>
      <c r="F96" s="72" t="s">
        <v>309</v>
      </c>
      <c r="G96" s="45" t="s">
        <v>325</v>
      </c>
      <c r="H96" s="44" t="s">
        <v>286</v>
      </c>
      <c r="I96" s="41" t="s">
        <v>287</v>
      </c>
    </row>
    <row r="97" spans="1:9" ht="43.5" x14ac:dyDescent="0.35">
      <c r="A97" s="41" t="s">
        <v>358</v>
      </c>
      <c r="B97" s="42" t="s">
        <v>359</v>
      </c>
      <c r="C97" s="41" t="s">
        <v>315</v>
      </c>
      <c r="D97" s="21" t="s">
        <v>330</v>
      </c>
      <c r="E97" s="42" t="s">
        <v>1113</v>
      </c>
      <c r="F97" s="72">
        <v>70000</v>
      </c>
      <c r="G97" s="45" t="s">
        <v>1044</v>
      </c>
      <c r="H97" s="44" t="s">
        <v>286</v>
      </c>
      <c r="I97" s="41" t="s">
        <v>287</v>
      </c>
    </row>
    <row r="98" spans="1:9" ht="29" x14ac:dyDescent="0.35">
      <c r="A98" s="16" t="s">
        <v>157</v>
      </c>
      <c r="B98" s="21" t="s">
        <v>360</v>
      </c>
      <c r="C98" s="44" t="s">
        <v>363</v>
      </c>
      <c r="D98" s="42" t="s">
        <v>312</v>
      </c>
      <c r="E98" s="23" t="s">
        <v>361</v>
      </c>
      <c r="F98" s="72" t="s">
        <v>327</v>
      </c>
      <c r="G98" s="47" t="s">
        <v>362</v>
      </c>
      <c r="H98" s="41" t="s">
        <v>391</v>
      </c>
      <c r="I98" s="44" t="s">
        <v>287</v>
      </c>
    </row>
    <row r="99" spans="1:9" ht="43.5" x14ac:dyDescent="0.35">
      <c r="A99" s="41" t="s">
        <v>151</v>
      </c>
      <c r="B99" s="42" t="s">
        <v>365</v>
      </c>
      <c r="C99" s="41" t="s">
        <v>366</v>
      </c>
      <c r="D99" s="42" t="s">
        <v>98</v>
      </c>
      <c r="E99" s="42" t="s">
        <v>863</v>
      </c>
      <c r="F99" s="72">
        <v>113016</v>
      </c>
      <c r="G99" s="45" t="s">
        <v>1045</v>
      </c>
      <c r="H99" s="41" t="s">
        <v>391</v>
      </c>
      <c r="I99" s="41" t="s">
        <v>293</v>
      </c>
    </row>
    <row r="100" spans="1:9" ht="43.5" x14ac:dyDescent="0.35">
      <c r="A100" s="41" t="s">
        <v>151</v>
      </c>
      <c r="B100" s="42" t="s">
        <v>365</v>
      </c>
      <c r="C100" s="41" t="s">
        <v>366</v>
      </c>
      <c r="D100" s="42" t="s">
        <v>342</v>
      </c>
      <c r="E100" s="42" t="s">
        <v>864</v>
      </c>
      <c r="F100" s="72" t="s">
        <v>309</v>
      </c>
      <c r="G100" s="45" t="s">
        <v>1045</v>
      </c>
      <c r="H100" s="41" t="s">
        <v>391</v>
      </c>
      <c r="I100" s="41" t="s">
        <v>293</v>
      </c>
    </row>
    <row r="101" spans="1:9" ht="29" x14ac:dyDescent="0.35">
      <c r="A101" s="41" t="s">
        <v>142</v>
      </c>
      <c r="B101" s="21" t="s">
        <v>141</v>
      </c>
      <c r="C101" s="41" t="s">
        <v>333</v>
      </c>
      <c r="D101" s="42" t="s">
        <v>337</v>
      </c>
      <c r="E101" s="42" t="s">
        <v>934</v>
      </c>
      <c r="F101" s="72">
        <v>2209</v>
      </c>
      <c r="G101" s="45" t="s">
        <v>1046</v>
      </c>
      <c r="H101" s="44" t="s">
        <v>286</v>
      </c>
      <c r="I101" s="41" t="s">
        <v>293</v>
      </c>
    </row>
    <row r="102" spans="1:9" ht="29" x14ac:dyDescent="0.35">
      <c r="A102" s="41" t="s">
        <v>142</v>
      </c>
      <c r="B102" s="21" t="s">
        <v>141</v>
      </c>
      <c r="C102" s="41" t="s">
        <v>333</v>
      </c>
      <c r="D102" s="42" t="s">
        <v>288</v>
      </c>
      <c r="E102" s="42" t="s">
        <v>865</v>
      </c>
      <c r="F102" s="72">
        <v>35728</v>
      </c>
      <c r="G102" s="45" t="s">
        <v>1046</v>
      </c>
      <c r="H102" s="44" t="s">
        <v>286</v>
      </c>
      <c r="I102" s="41" t="s">
        <v>293</v>
      </c>
    </row>
    <row r="103" spans="1:9" ht="29" x14ac:dyDescent="0.35">
      <c r="A103" s="16" t="s">
        <v>367</v>
      </c>
      <c r="B103" s="21" t="s">
        <v>368</v>
      </c>
      <c r="C103" s="41" t="s">
        <v>333</v>
      </c>
      <c r="D103" s="64" t="s">
        <v>536</v>
      </c>
      <c r="E103" s="21" t="s">
        <v>369</v>
      </c>
      <c r="F103" s="72">
        <v>12840.77</v>
      </c>
      <c r="G103" s="45" t="s">
        <v>370</v>
      </c>
      <c r="H103" s="44" t="s">
        <v>286</v>
      </c>
      <c r="I103" s="41" t="s">
        <v>287</v>
      </c>
    </row>
    <row r="104" spans="1:9" ht="29" x14ac:dyDescent="0.35">
      <c r="A104" s="16" t="s">
        <v>367</v>
      </c>
      <c r="B104" s="21" t="s">
        <v>368</v>
      </c>
      <c r="C104" s="41" t="s">
        <v>333</v>
      </c>
      <c r="D104" s="21" t="s">
        <v>357</v>
      </c>
      <c r="E104" s="21" t="s">
        <v>371</v>
      </c>
      <c r="F104" s="72">
        <v>188514.69</v>
      </c>
      <c r="G104" s="45" t="s">
        <v>370</v>
      </c>
      <c r="H104" s="44" t="s">
        <v>286</v>
      </c>
      <c r="I104" s="41" t="s">
        <v>287</v>
      </c>
    </row>
    <row r="105" spans="1:9" ht="29" x14ac:dyDescent="0.35">
      <c r="A105" s="16" t="s">
        <v>367</v>
      </c>
      <c r="B105" s="21" t="s">
        <v>368</v>
      </c>
      <c r="C105" s="41" t="s">
        <v>333</v>
      </c>
      <c r="D105" s="42" t="s">
        <v>342</v>
      </c>
      <c r="E105" s="23" t="s">
        <v>843</v>
      </c>
      <c r="F105" s="72" t="s">
        <v>327</v>
      </c>
      <c r="G105" s="45" t="s">
        <v>372</v>
      </c>
      <c r="H105" s="44" t="s">
        <v>286</v>
      </c>
      <c r="I105" s="41" t="s">
        <v>287</v>
      </c>
    </row>
    <row r="106" spans="1:9" ht="29" x14ac:dyDescent="0.35">
      <c r="A106" s="16" t="s">
        <v>367</v>
      </c>
      <c r="B106" s="21" t="s">
        <v>368</v>
      </c>
      <c r="C106" s="41" t="s">
        <v>333</v>
      </c>
      <c r="D106" s="22" t="s">
        <v>823</v>
      </c>
      <c r="E106" s="42" t="s">
        <v>866</v>
      </c>
      <c r="F106" s="72">
        <v>708</v>
      </c>
      <c r="G106" s="45" t="s">
        <v>1101</v>
      </c>
      <c r="H106" s="44" t="s">
        <v>286</v>
      </c>
      <c r="I106" s="41" t="s">
        <v>287</v>
      </c>
    </row>
    <row r="107" spans="1:9" ht="29" x14ac:dyDescent="0.35">
      <c r="A107" s="16" t="s">
        <v>367</v>
      </c>
      <c r="B107" s="21" t="s">
        <v>368</v>
      </c>
      <c r="C107" s="41" t="s">
        <v>333</v>
      </c>
      <c r="D107" s="21" t="s">
        <v>330</v>
      </c>
      <c r="E107" s="21" t="s">
        <v>373</v>
      </c>
      <c r="F107" s="72">
        <v>105970</v>
      </c>
      <c r="G107" s="45" t="s">
        <v>370</v>
      </c>
      <c r="H107" s="44" t="s">
        <v>286</v>
      </c>
      <c r="I107" s="41" t="s">
        <v>287</v>
      </c>
    </row>
    <row r="108" spans="1:9" x14ac:dyDescent="0.35">
      <c r="A108" s="41" t="s">
        <v>374</v>
      </c>
      <c r="B108" s="42" t="s">
        <v>376</v>
      </c>
      <c r="C108" s="41" t="s">
        <v>375</v>
      </c>
      <c r="D108" s="42" t="s">
        <v>337</v>
      </c>
      <c r="E108" s="42" t="s">
        <v>867</v>
      </c>
      <c r="F108" s="72">
        <v>1633</v>
      </c>
      <c r="G108" s="45" t="s">
        <v>1035</v>
      </c>
      <c r="H108" s="44" t="s">
        <v>286</v>
      </c>
      <c r="I108" s="41" t="s">
        <v>301</v>
      </c>
    </row>
    <row r="109" spans="1:9" ht="43.5" x14ac:dyDescent="0.35">
      <c r="A109" s="41" t="s">
        <v>374</v>
      </c>
      <c r="B109" s="42" t="s">
        <v>376</v>
      </c>
      <c r="C109" s="41" t="s">
        <v>375</v>
      </c>
      <c r="D109" s="42" t="s">
        <v>101</v>
      </c>
      <c r="E109" s="42" t="s">
        <v>869</v>
      </c>
      <c r="F109" s="72">
        <v>872</v>
      </c>
      <c r="G109" s="45" t="s">
        <v>353</v>
      </c>
      <c r="H109" s="44" t="s">
        <v>286</v>
      </c>
      <c r="I109" s="41" t="s">
        <v>301</v>
      </c>
    </row>
    <row r="110" spans="1:9" x14ac:dyDescent="0.35">
      <c r="A110" s="41" t="s">
        <v>374</v>
      </c>
      <c r="B110" s="42" t="s">
        <v>376</v>
      </c>
      <c r="C110" s="41" t="s">
        <v>375</v>
      </c>
      <c r="D110" s="42" t="s">
        <v>98</v>
      </c>
      <c r="E110" s="42" t="s">
        <v>870</v>
      </c>
      <c r="F110" s="72">
        <v>139910</v>
      </c>
      <c r="G110" s="45" t="s">
        <v>1035</v>
      </c>
      <c r="H110" s="44" t="s">
        <v>286</v>
      </c>
      <c r="I110" s="41" t="s">
        <v>301</v>
      </c>
    </row>
    <row r="111" spans="1:9" ht="29" x14ac:dyDescent="0.35">
      <c r="A111" s="41" t="s">
        <v>374</v>
      </c>
      <c r="B111" s="42" t="s">
        <v>376</v>
      </c>
      <c r="C111" s="41" t="s">
        <v>377</v>
      </c>
      <c r="D111" s="64" t="s">
        <v>536</v>
      </c>
      <c r="E111" s="42" t="s">
        <v>872</v>
      </c>
      <c r="F111" s="72">
        <v>1455</v>
      </c>
      <c r="G111" s="45" t="s">
        <v>1035</v>
      </c>
      <c r="H111" s="44" t="s">
        <v>286</v>
      </c>
      <c r="I111" s="41" t="s">
        <v>301</v>
      </c>
    </row>
    <row r="112" spans="1:9" ht="29" x14ac:dyDescent="0.35">
      <c r="A112" s="41" t="s">
        <v>374</v>
      </c>
      <c r="B112" s="42" t="s">
        <v>376</v>
      </c>
      <c r="C112" s="41" t="s">
        <v>375</v>
      </c>
      <c r="D112" s="42" t="s">
        <v>204</v>
      </c>
      <c r="E112" s="42" t="s">
        <v>873</v>
      </c>
      <c r="F112" s="72">
        <v>2639</v>
      </c>
      <c r="G112" s="45" t="s">
        <v>1035</v>
      </c>
      <c r="H112" s="44" t="s">
        <v>286</v>
      </c>
      <c r="I112" s="41" t="s">
        <v>301</v>
      </c>
    </row>
    <row r="113" spans="1:9" ht="29" x14ac:dyDescent="0.35">
      <c r="A113" s="41" t="s">
        <v>374</v>
      </c>
      <c r="B113" s="42" t="s">
        <v>376</v>
      </c>
      <c r="C113" s="41" t="s">
        <v>375</v>
      </c>
      <c r="D113" s="42" t="s">
        <v>342</v>
      </c>
      <c r="E113" s="23" t="s">
        <v>843</v>
      </c>
      <c r="F113" s="72" t="s">
        <v>327</v>
      </c>
      <c r="G113" s="48"/>
      <c r="H113" s="44" t="s">
        <v>286</v>
      </c>
      <c r="I113" s="41" t="s">
        <v>301</v>
      </c>
    </row>
    <row r="114" spans="1:9" ht="29" x14ac:dyDescent="0.35">
      <c r="A114" s="41" t="s">
        <v>374</v>
      </c>
      <c r="B114" s="42" t="s">
        <v>376</v>
      </c>
      <c r="C114" s="41" t="s">
        <v>375</v>
      </c>
      <c r="D114" s="42" t="s">
        <v>59</v>
      </c>
      <c r="E114" s="42" t="s">
        <v>875</v>
      </c>
      <c r="F114" s="72">
        <v>21260</v>
      </c>
      <c r="G114" s="45" t="s">
        <v>1035</v>
      </c>
      <c r="H114" s="44" t="s">
        <v>286</v>
      </c>
      <c r="I114" s="41" t="s">
        <v>301</v>
      </c>
    </row>
    <row r="115" spans="1:9" x14ac:dyDescent="0.35">
      <c r="A115" s="41" t="s">
        <v>124</v>
      </c>
      <c r="B115" s="42" t="s">
        <v>123</v>
      </c>
      <c r="C115" s="41" t="s">
        <v>292</v>
      </c>
      <c r="D115" s="42" t="s">
        <v>337</v>
      </c>
      <c r="E115" s="42" t="s">
        <v>127</v>
      </c>
      <c r="F115" s="72">
        <v>388.15</v>
      </c>
      <c r="G115" s="49" t="s">
        <v>378</v>
      </c>
      <c r="H115" s="41" t="s">
        <v>391</v>
      </c>
      <c r="I115" s="41" t="s">
        <v>293</v>
      </c>
    </row>
    <row r="116" spans="1:9" x14ac:dyDescent="0.35">
      <c r="A116" s="41" t="s">
        <v>124</v>
      </c>
      <c r="B116" s="42" t="s">
        <v>123</v>
      </c>
      <c r="C116" s="41" t="s">
        <v>292</v>
      </c>
      <c r="D116" s="42" t="s">
        <v>337</v>
      </c>
      <c r="E116" s="42" t="s">
        <v>127</v>
      </c>
      <c r="F116" s="72">
        <v>3770.6</v>
      </c>
      <c r="G116" s="49" t="s">
        <v>379</v>
      </c>
      <c r="H116" s="41" t="s">
        <v>391</v>
      </c>
      <c r="I116" s="41" t="s">
        <v>287</v>
      </c>
    </row>
    <row r="117" spans="1:9" ht="29" x14ac:dyDescent="0.35">
      <c r="A117" s="41" t="s">
        <v>124</v>
      </c>
      <c r="B117" s="42" t="s">
        <v>123</v>
      </c>
      <c r="C117" s="41" t="s">
        <v>292</v>
      </c>
      <c r="D117" s="42" t="s">
        <v>380</v>
      </c>
      <c r="E117" s="42" t="s">
        <v>381</v>
      </c>
      <c r="F117" s="72">
        <v>161000</v>
      </c>
      <c r="G117" s="45" t="s">
        <v>382</v>
      </c>
      <c r="H117" s="41" t="s">
        <v>391</v>
      </c>
      <c r="I117" s="41" t="s">
        <v>287</v>
      </c>
    </row>
    <row r="118" spans="1:9" ht="43.5" x14ac:dyDescent="0.35">
      <c r="A118" s="41" t="s">
        <v>124</v>
      </c>
      <c r="B118" s="42" t="s">
        <v>123</v>
      </c>
      <c r="C118" s="41" t="s">
        <v>292</v>
      </c>
      <c r="D118" s="21" t="s">
        <v>103</v>
      </c>
      <c r="E118" s="42" t="s">
        <v>125</v>
      </c>
      <c r="F118" s="72">
        <v>458.5</v>
      </c>
      <c r="G118" s="49" t="s">
        <v>378</v>
      </c>
      <c r="H118" s="41" t="s">
        <v>391</v>
      </c>
      <c r="I118" s="41" t="s">
        <v>293</v>
      </c>
    </row>
    <row r="119" spans="1:9" ht="43.5" x14ac:dyDescent="0.35">
      <c r="A119" s="41" t="s">
        <v>124</v>
      </c>
      <c r="B119" s="42" t="s">
        <v>123</v>
      </c>
      <c r="C119" s="41" t="s">
        <v>292</v>
      </c>
      <c r="D119" s="21" t="s">
        <v>103</v>
      </c>
      <c r="E119" s="42" t="s">
        <v>125</v>
      </c>
      <c r="F119" s="72">
        <v>4454</v>
      </c>
      <c r="G119" s="49" t="s">
        <v>379</v>
      </c>
      <c r="H119" s="41" t="s">
        <v>391</v>
      </c>
      <c r="I119" s="41" t="s">
        <v>287</v>
      </c>
    </row>
    <row r="120" spans="1:9" ht="29" x14ac:dyDescent="0.35">
      <c r="A120" s="41" t="s">
        <v>124</v>
      </c>
      <c r="B120" s="42" t="s">
        <v>123</v>
      </c>
      <c r="C120" s="41" t="s">
        <v>292</v>
      </c>
      <c r="D120" s="42" t="s">
        <v>295</v>
      </c>
      <c r="E120" s="42" t="s">
        <v>383</v>
      </c>
      <c r="F120" s="72">
        <v>10470.6</v>
      </c>
      <c r="G120" s="49" t="s">
        <v>378</v>
      </c>
      <c r="H120" s="41" t="s">
        <v>391</v>
      </c>
      <c r="I120" s="41" t="s">
        <v>293</v>
      </c>
    </row>
    <row r="121" spans="1:9" ht="29" x14ac:dyDescent="0.35">
      <c r="A121" s="41" t="s">
        <v>124</v>
      </c>
      <c r="B121" s="42" t="s">
        <v>123</v>
      </c>
      <c r="C121" s="41" t="s">
        <v>292</v>
      </c>
      <c r="D121" s="42" t="s">
        <v>295</v>
      </c>
      <c r="E121" s="42" t="s">
        <v>383</v>
      </c>
      <c r="F121" s="72">
        <v>101714.4</v>
      </c>
      <c r="G121" s="49" t="s">
        <v>379</v>
      </c>
      <c r="H121" s="41" t="s">
        <v>391</v>
      </c>
      <c r="I121" s="41" t="s">
        <v>287</v>
      </c>
    </row>
    <row r="122" spans="1:9" ht="48" customHeight="1" x14ac:dyDescent="0.35">
      <c r="A122" s="41" t="s">
        <v>124</v>
      </c>
      <c r="B122" s="42" t="s">
        <v>123</v>
      </c>
      <c r="C122" s="41" t="s">
        <v>292</v>
      </c>
      <c r="D122" s="42" t="s">
        <v>98</v>
      </c>
      <c r="E122" s="42" t="s">
        <v>129</v>
      </c>
      <c r="F122" s="72">
        <v>12963.53</v>
      </c>
      <c r="G122" s="49" t="s">
        <v>378</v>
      </c>
      <c r="H122" s="41" t="s">
        <v>391</v>
      </c>
      <c r="I122" s="41" t="s">
        <v>293</v>
      </c>
    </row>
    <row r="123" spans="1:9" ht="50.5" customHeight="1" x14ac:dyDescent="0.35">
      <c r="A123" s="41" t="s">
        <v>124</v>
      </c>
      <c r="B123" s="42" t="s">
        <v>123</v>
      </c>
      <c r="C123" s="41" t="s">
        <v>292</v>
      </c>
      <c r="D123" s="42" t="s">
        <v>98</v>
      </c>
      <c r="E123" s="42" t="s">
        <v>129</v>
      </c>
      <c r="F123" s="72">
        <v>125931.47</v>
      </c>
      <c r="G123" s="49" t="s">
        <v>379</v>
      </c>
      <c r="H123" s="41" t="s">
        <v>391</v>
      </c>
      <c r="I123" s="41" t="s">
        <v>287</v>
      </c>
    </row>
    <row r="124" spans="1:9" ht="29" x14ac:dyDescent="0.35">
      <c r="A124" s="41" t="s">
        <v>124</v>
      </c>
      <c r="B124" s="42" t="s">
        <v>123</v>
      </c>
      <c r="C124" s="41" t="s">
        <v>292</v>
      </c>
      <c r="D124" s="64" t="s">
        <v>536</v>
      </c>
      <c r="E124" s="42" t="s">
        <v>384</v>
      </c>
      <c r="F124" s="72">
        <v>4891.79</v>
      </c>
      <c r="G124" s="49" t="s">
        <v>385</v>
      </c>
      <c r="H124" s="41" t="s">
        <v>391</v>
      </c>
      <c r="I124" s="41" t="s">
        <v>293</v>
      </c>
    </row>
    <row r="125" spans="1:9" ht="29" x14ac:dyDescent="0.35">
      <c r="A125" s="41" t="s">
        <v>124</v>
      </c>
      <c r="B125" s="42" t="s">
        <v>123</v>
      </c>
      <c r="C125" s="41" t="s">
        <v>292</v>
      </c>
      <c r="D125" s="64" t="s">
        <v>536</v>
      </c>
      <c r="E125" s="42" t="s">
        <v>384</v>
      </c>
      <c r="F125" s="72">
        <v>4056.61</v>
      </c>
      <c r="G125" s="49" t="s">
        <v>379</v>
      </c>
      <c r="H125" s="41" t="s">
        <v>391</v>
      </c>
      <c r="I125" s="41" t="s">
        <v>287</v>
      </c>
    </row>
    <row r="126" spans="1:9" ht="29" x14ac:dyDescent="0.35">
      <c r="A126" s="41" t="s">
        <v>124</v>
      </c>
      <c r="B126" s="42" t="s">
        <v>123</v>
      </c>
      <c r="C126" s="41" t="s">
        <v>292</v>
      </c>
      <c r="D126" s="42" t="s">
        <v>204</v>
      </c>
      <c r="E126" s="42" t="s">
        <v>267</v>
      </c>
      <c r="F126" s="72">
        <v>36268</v>
      </c>
      <c r="G126" s="45" t="s">
        <v>386</v>
      </c>
      <c r="H126" s="41" t="s">
        <v>391</v>
      </c>
      <c r="I126" s="41" t="s">
        <v>293</v>
      </c>
    </row>
    <row r="127" spans="1:9" ht="29" x14ac:dyDescent="0.35">
      <c r="A127" s="41" t="s">
        <v>124</v>
      </c>
      <c r="B127" s="42" t="s">
        <v>123</v>
      </c>
      <c r="C127" s="41" t="s">
        <v>292</v>
      </c>
      <c r="D127" s="42" t="s">
        <v>204</v>
      </c>
      <c r="E127" s="42" t="s">
        <v>265</v>
      </c>
      <c r="F127" s="72">
        <v>1301</v>
      </c>
      <c r="G127" s="45" t="s">
        <v>387</v>
      </c>
      <c r="H127" s="41" t="s">
        <v>391</v>
      </c>
      <c r="I127" s="41" t="s">
        <v>293</v>
      </c>
    </row>
    <row r="128" spans="1:9" ht="29" x14ac:dyDescent="0.35">
      <c r="A128" s="41" t="s">
        <v>124</v>
      </c>
      <c r="B128" s="42" t="s">
        <v>123</v>
      </c>
      <c r="C128" s="41" t="s">
        <v>292</v>
      </c>
      <c r="D128" s="42" t="s">
        <v>299</v>
      </c>
      <c r="E128" s="42" t="s">
        <v>121</v>
      </c>
      <c r="F128" s="72">
        <v>4106.3</v>
      </c>
      <c r="G128" s="49" t="s">
        <v>378</v>
      </c>
      <c r="H128" s="41" t="s">
        <v>391</v>
      </c>
      <c r="I128" s="41" t="s">
        <v>293</v>
      </c>
    </row>
    <row r="129" spans="1:9" ht="29" x14ac:dyDescent="0.35">
      <c r="A129" s="41" t="s">
        <v>124</v>
      </c>
      <c r="B129" s="42" t="s">
        <v>123</v>
      </c>
      <c r="C129" s="41" t="s">
        <v>292</v>
      </c>
      <c r="D129" s="42" t="s">
        <v>299</v>
      </c>
      <c r="E129" s="42" t="s">
        <v>121</v>
      </c>
      <c r="F129" s="72">
        <v>39889.79</v>
      </c>
      <c r="G129" s="49" t="s">
        <v>379</v>
      </c>
      <c r="H129" s="41" t="s">
        <v>391</v>
      </c>
      <c r="I129" s="41" t="s">
        <v>287</v>
      </c>
    </row>
    <row r="130" spans="1:9" ht="29" x14ac:dyDescent="0.35">
      <c r="A130" s="41" t="s">
        <v>118</v>
      </c>
      <c r="B130" s="42" t="s">
        <v>388</v>
      </c>
      <c r="C130" s="41" t="s">
        <v>390</v>
      </c>
      <c r="D130" s="42" t="s">
        <v>312</v>
      </c>
      <c r="E130" s="42" t="s">
        <v>389</v>
      </c>
      <c r="F130" s="72" t="s">
        <v>309</v>
      </c>
      <c r="G130" s="45" t="s">
        <v>325</v>
      </c>
      <c r="H130" s="41" t="s">
        <v>391</v>
      </c>
      <c r="I130" s="41" t="s">
        <v>293</v>
      </c>
    </row>
    <row r="131" spans="1:9" ht="43.5" x14ac:dyDescent="0.35">
      <c r="A131" s="41" t="s">
        <v>118</v>
      </c>
      <c r="B131" s="42" t="s">
        <v>388</v>
      </c>
      <c r="C131" s="41" t="s">
        <v>390</v>
      </c>
      <c r="D131" s="42" t="s">
        <v>288</v>
      </c>
      <c r="E131" s="42" t="s">
        <v>392</v>
      </c>
      <c r="F131" s="72" t="s">
        <v>309</v>
      </c>
      <c r="G131" s="45" t="s">
        <v>325</v>
      </c>
      <c r="H131" s="41" t="s">
        <v>391</v>
      </c>
      <c r="I131" s="41" t="s">
        <v>293</v>
      </c>
    </row>
    <row r="132" spans="1:9" ht="43.5" x14ac:dyDescent="0.35">
      <c r="A132" s="41" t="s">
        <v>118</v>
      </c>
      <c r="B132" s="42" t="s">
        <v>388</v>
      </c>
      <c r="C132" s="41" t="s">
        <v>393</v>
      </c>
      <c r="D132" s="42" t="s">
        <v>101</v>
      </c>
      <c r="E132" s="42" t="s">
        <v>879</v>
      </c>
      <c r="F132" s="72">
        <v>180.62</v>
      </c>
      <c r="G132" s="45" t="s">
        <v>1047</v>
      </c>
      <c r="H132" s="41" t="s">
        <v>316</v>
      </c>
      <c r="I132" s="41" t="s">
        <v>301</v>
      </c>
    </row>
    <row r="133" spans="1:9" ht="29" x14ac:dyDescent="0.35">
      <c r="A133" s="41" t="s">
        <v>118</v>
      </c>
      <c r="B133" s="42" t="s">
        <v>388</v>
      </c>
      <c r="C133" s="41" t="s">
        <v>393</v>
      </c>
      <c r="D133" s="42" t="s">
        <v>98</v>
      </c>
      <c r="E133" s="42" t="s">
        <v>880</v>
      </c>
      <c r="F133" s="72">
        <v>45265</v>
      </c>
      <c r="G133" s="45" t="s">
        <v>1047</v>
      </c>
      <c r="H133" s="41" t="s">
        <v>316</v>
      </c>
      <c r="I133" s="41" t="s">
        <v>301</v>
      </c>
    </row>
    <row r="134" spans="1:9" ht="29" x14ac:dyDescent="0.35">
      <c r="A134" s="40" t="s">
        <v>394</v>
      </c>
      <c r="B134" s="50" t="s">
        <v>395</v>
      </c>
      <c r="C134" s="40" t="s">
        <v>285</v>
      </c>
      <c r="D134" s="22" t="s">
        <v>823</v>
      </c>
      <c r="E134" s="42" t="s">
        <v>935</v>
      </c>
      <c r="F134" s="72">
        <v>472</v>
      </c>
      <c r="G134" s="45" t="s">
        <v>396</v>
      </c>
      <c r="H134" s="44" t="s">
        <v>286</v>
      </c>
      <c r="I134" s="40" t="s">
        <v>287</v>
      </c>
    </row>
    <row r="135" spans="1:9" ht="58" x14ac:dyDescent="0.35">
      <c r="A135" s="40" t="s">
        <v>394</v>
      </c>
      <c r="B135" s="50" t="s">
        <v>395</v>
      </c>
      <c r="C135" s="40" t="s">
        <v>285</v>
      </c>
      <c r="D135" s="43" t="s">
        <v>78</v>
      </c>
      <c r="E135" s="43" t="s">
        <v>936</v>
      </c>
      <c r="F135" s="72">
        <v>29304</v>
      </c>
      <c r="G135" s="45" t="s">
        <v>397</v>
      </c>
      <c r="H135" s="44" t="s">
        <v>286</v>
      </c>
      <c r="I135" s="40" t="s">
        <v>287</v>
      </c>
    </row>
    <row r="136" spans="1:9" ht="29" x14ac:dyDescent="0.35">
      <c r="A136" s="40" t="s">
        <v>394</v>
      </c>
      <c r="B136" s="50" t="s">
        <v>395</v>
      </c>
      <c r="C136" s="40" t="s">
        <v>285</v>
      </c>
      <c r="D136" s="43" t="s">
        <v>330</v>
      </c>
      <c r="E136" s="43" t="s">
        <v>398</v>
      </c>
      <c r="F136" s="72">
        <v>9916</v>
      </c>
      <c r="G136" s="45" t="s">
        <v>397</v>
      </c>
      <c r="H136" s="44" t="s">
        <v>286</v>
      </c>
      <c r="I136" s="40" t="s">
        <v>287</v>
      </c>
    </row>
    <row r="137" spans="1:9" x14ac:dyDescent="0.35">
      <c r="A137" s="40" t="s">
        <v>394</v>
      </c>
      <c r="B137" s="50" t="s">
        <v>395</v>
      </c>
      <c r="C137" s="40" t="s">
        <v>285</v>
      </c>
      <c r="D137" s="43" t="s">
        <v>399</v>
      </c>
      <c r="E137" s="43" t="s">
        <v>400</v>
      </c>
      <c r="F137" s="72">
        <v>15275</v>
      </c>
      <c r="G137" s="45" t="s">
        <v>397</v>
      </c>
      <c r="H137" s="44" t="s">
        <v>286</v>
      </c>
      <c r="I137" s="40" t="s">
        <v>287</v>
      </c>
    </row>
    <row r="138" spans="1:9" ht="29" x14ac:dyDescent="0.35">
      <c r="A138" s="40" t="s">
        <v>394</v>
      </c>
      <c r="B138" s="50" t="s">
        <v>395</v>
      </c>
      <c r="C138" s="40" t="s">
        <v>285</v>
      </c>
      <c r="D138" s="43" t="s">
        <v>297</v>
      </c>
      <c r="E138" s="43" t="s">
        <v>401</v>
      </c>
      <c r="F138" s="72">
        <v>32000</v>
      </c>
      <c r="G138" s="45" t="s">
        <v>364</v>
      </c>
      <c r="H138" s="44" t="s">
        <v>286</v>
      </c>
      <c r="I138" s="40" t="s">
        <v>287</v>
      </c>
    </row>
    <row r="139" spans="1:9" ht="29" x14ac:dyDescent="0.35">
      <c r="A139" s="41" t="s">
        <v>402</v>
      </c>
      <c r="B139" s="42" t="s">
        <v>388</v>
      </c>
      <c r="C139" s="41" t="s">
        <v>393</v>
      </c>
      <c r="D139" s="42" t="s">
        <v>337</v>
      </c>
      <c r="E139" s="42" t="s">
        <v>882</v>
      </c>
      <c r="F139" s="72">
        <v>609.95000000000005</v>
      </c>
      <c r="G139" s="45" t="s">
        <v>1047</v>
      </c>
      <c r="H139" s="41" t="s">
        <v>316</v>
      </c>
      <c r="I139" s="41" t="s">
        <v>301</v>
      </c>
    </row>
    <row r="140" spans="1:9" ht="29" x14ac:dyDescent="0.35">
      <c r="A140" s="41" t="s">
        <v>402</v>
      </c>
      <c r="B140" s="42" t="s">
        <v>388</v>
      </c>
      <c r="C140" s="41" t="s">
        <v>393</v>
      </c>
      <c r="D140" s="21" t="s">
        <v>103</v>
      </c>
      <c r="E140" s="42" t="s">
        <v>883</v>
      </c>
      <c r="F140" s="72">
        <v>720.5</v>
      </c>
      <c r="G140" s="45" t="s">
        <v>1047</v>
      </c>
      <c r="H140" s="41" t="s">
        <v>316</v>
      </c>
      <c r="I140" s="41" t="s">
        <v>301</v>
      </c>
    </row>
    <row r="141" spans="1:9" ht="29" x14ac:dyDescent="0.35">
      <c r="A141" s="41" t="s">
        <v>402</v>
      </c>
      <c r="B141" s="42" t="s">
        <v>388</v>
      </c>
      <c r="C141" s="41" t="s">
        <v>393</v>
      </c>
      <c r="D141" s="64" t="s">
        <v>536</v>
      </c>
      <c r="E141" s="42" t="s">
        <v>403</v>
      </c>
      <c r="F141" s="72">
        <v>1129.0899999999999</v>
      </c>
      <c r="G141" s="45" t="s">
        <v>1047</v>
      </c>
      <c r="H141" s="41" t="s">
        <v>316</v>
      </c>
      <c r="I141" s="41" t="s">
        <v>301</v>
      </c>
    </row>
    <row r="142" spans="1:9" ht="29" x14ac:dyDescent="0.35">
      <c r="A142" s="41" t="s">
        <v>402</v>
      </c>
      <c r="B142" s="42" t="s">
        <v>388</v>
      </c>
      <c r="C142" s="41" t="s">
        <v>393</v>
      </c>
      <c r="D142" s="42" t="s">
        <v>320</v>
      </c>
      <c r="E142" s="42" t="s">
        <v>885</v>
      </c>
      <c r="F142" s="72">
        <v>1615.68</v>
      </c>
      <c r="G142" s="45" t="s">
        <v>1047</v>
      </c>
      <c r="H142" s="41" t="s">
        <v>316</v>
      </c>
      <c r="I142" s="41" t="s">
        <v>301</v>
      </c>
    </row>
    <row r="143" spans="1:9" ht="45" customHeight="1" x14ac:dyDescent="0.35">
      <c r="A143" s="41" t="s">
        <v>402</v>
      </c>
      <c r="B143" s="42" t="s">
        <v>388</v>
      </c>
      <c r="C143" s="41" t="s">
        <v>393</v>
      </c>
      <c r="D143" s="42" t="s">
        <v>355</v>
      </c>
      <c r="E143" s="42" t="s">
        <v>886</v>
      </c>
      <c r="F143" s="72">
        <v>2612.94</v>
      </c>
      <c r="G143" s="45" t="s">
        <v>1047</v>
      </c>
      <c r="H143" s="41" t="s">
        <v>316</v>
      </c>
      <c r="I143" s="41" t="s">
        <v>301</v>
      </c>
    </row>
    <row r="144" spans="1:9" ht="29" x14ac:dyDescent="0.35">
      <c r="A144" s="41" t="s">
        <v>110</v>
      </c>
      <c r="B144" s="42" t="s">
        <v>388</v>
      </c>
      <c r="C144" s="41" t="s">
        <v>393</v>
      </c>
      <c r="D144" s="42" t="s">
        <v>312</v>
      </c>
      <c r="E144" s="42" t="s">
        <v>404</v>
      </c>
      <c r="F144" s="72" t="s">
        <v>309</v>
      </c>
      <c r="G144" s="45" t="s">
        <v>325</v>
      </c>
      <c r="H144" s="41" t="s">
        <v>316</v>
      </c>
      <c r="I144" s="41" t="s">
        <v>301</v>
      </c>
    </row>
    <row r="145" spans="1:9" ht="29" x14ac:dyDescent="0.35">
      <c r="A145" s="16" t="s">
        <v>405</v>
      </c>
      <c r="B145" s="50" t="s">
        <v>937</v>
      </c>
      <c r="C145" s="51" t="s">
        <v>285</v>
      </c>
      <c r="D145" s="21" t="s">
        <v>103</v>
      </c>
      <c r="E145" s="21" t="s">
        <v>406</v>
      </c>
      <c r="F145" s="72">
        <v>1113.5</v>
      </c>
      <c r="G145" s="48" t="s">
        <v>407</v>
      </c>
      <c r="H145" s="40" t="s">
        <v>408</v>
      </c>
      <c r="I145" s="41" t="s">
        <v>287</v>
      </c>
    </row>
    <row r="146" spans="1:9" ht="29" x14ac:dyDescent="0.35">
      <c r="A146" s="16" t="s">
        <v>405</v>
      </c>
      <c r="B146" s="21" t="s">
        <v>938</v>
      </c>
      <c r="C146" s="51" t="s">
        <v>285</v>
      </c>
      <c r="D146" s="21" t="s">
        <v>337</v>
      </c>
      <c r="E146" s="23" t="s">
        <v>939</v>
      </c>
      <c r="F146" s="72">
        <v>942.65</v>
      </c>
      <c r="G146" s="48" t="s">
        <v>407</v>
      </c>
      <c r="H146" s="40" t="s">
        <v>408</v>
      </c>
      <c r="I146" s="41" t="s">
        <v>287</v>
      </c>
    </row>
    <row r="147" spans="1:9" ht="43.5" x14ac:dyDescent="0.35">
      <c r="A147" s="16" t="s">
        <v>405</v>
      </c>
      <c r="B147" s="21" t="s">
        <v>938</v>
      </c>
      <c r="C147" s="51" t="s">
        <v>285</v>
      </c>
      <c r="D147" s="21" t="s">
        <v>101</v>
      </c>
      <c r="E147" s="23" t="s">
        <v>409</v>
      </c>
      <c r="F147" s="72">
        <v>279.14</v>
      </c>
      <c r="G147" s="48" t="s">
        <v>407</v>
      </c>
      <c r="H147" s="40" t="s">
        <v>408</v>
      </c>
      <c r="I147" s="41" t="s">
        <v>287</v>
      </c>
    </row>
    <row r="148" spans="1:9" ht="29" x14ac:dyDescent="0.35">
      <c r="A148" s="16" t="s">
        <v>405</v>
      </c>
      <c r="B148" s="21" t="s">
        <v>938</v>
      </c>
      <c r="C148" s="51" t="s">
        <v>285</v>
      </c>
      <c r="D148" s="21" t="s">
        <v>98</v>
      </c>
      <c r="E148" s="23" t="s">
        <v>410</v>
      </c>
      <c r="F148" s="72">
        <v>30865</v>
      </c>
      <c r="G148" s="48" t="s">
        <v>407</v>
      </c>
      <c r="H148" s="40" t="s">
        <v>408</v>
      </c>
      <c r="I148" s="41" t="s">
        <v>287</v>
      </c>
    </row>
    <row r="149" spans="1:9" ht="29" x14ac:dyDescent="0.35">
      <c r="A149" s="16" t="s">
        <v>405</v>
      </c>
      <c r="B149" s="21" t="s">
        <v>938</v>
      </c>
      <c r="C149" s="51" t="s">
        <v>285</v>
      </c>
      <c r="D149" s="64" t="s">
        <v>536</v>
      </c>
      <c r="E149" s="42" t="s">
        <v>384</v>
      </c>
      <c r="F149" s="72">
        <v>803.73</v>
      </c>
      <c r="G149" s="48" t="s">
        <v>353</v>
      </c>
      <c r="H149" s="40" t="s">
        <v>408</v>
      </c>
      <c r="I149" s="41" t="s">
        <v>301</v>
      </c>
    </row>
    <row r="150" spans="1:9" ht="29" x14ac:dyDescent="0.35">
      <c r="A150" s="16" t="s">
        <v>405</v>
      </c>
      <c r="B150" s="21" t="s">
        <v>938</v>
      </c>
      <c r="C150" s="51" t="s">
        <v>285</v>
      </c>
      <c r="D150" s="21" t="s">
        <v>320</v>
      </c>
      <c r="E150" s="23" t="s">
        <v>940</v>
      </c>
      <c r="F150" s="72">
        <v>2496.96</v>
      </c>
      <c r="G150" s="48" t="s">
        <v>407</v>
      </c>
      <c r="H150" s="40" t="s">
        <v>408</v>
      </c>
      <c r="I150" s="41" t="s">
        <v>287</v>
      </c>
    </row>
    <row r="151" spans="1:9" ht="29" x14ac:dyDescent="0.35">
      <c r="A151" s="16" t="s">
        <v>405</v>
      </c>
      <c r="B151" s="21" t="s">
        <v>938</v>
      </c>
      <c r="C151" s="51" t="s">
        <v>285</v>
      </c>
      <c r="D151" s="21" t="s">
        <v>59</v>
      </c>
      <c r="E151" s="23" t="s">
        <v>411</v>
      </c>
      <c r="F151" s="72">
        <v>10393.59</v>
      </c>
      <c r="G151" s="48" t="s">
        <v>407</v>
      </c>
      <c r="H151" s="40" t="s">
        <v>408</v>
      </c>
      <c r="I151" s="41" t="s">
        <v>287</v>
      </c>
    </row>
    <row r="152" spans="1:9" ht="29" x14ac:dyDescent="0.35">
      <c r="A152" s="16" t="s">
        <v>405</v>
      </c>
      <c r="B152" s="21" t="s">
        <v>938</v>
      </c>
      <c r="C152" s="51" t="s">
        <v>285</v>
      </c>
      <c r="D152" s="21" t="s">
        <v>330</v>
      </c>
      <c r="E152" s="23" t="s">
        <v>412</v>
      </c>
      <c r="F152" s="72">
        <v>6809.4</v>
      </c>
      <c r="G152" s="48" t="s">
        <v>407</v>
      </c>
      <c r="H152" s="40" t="s">
        <v>408</v>
      </c>
      <c r="I152" s="41" t="s">
        <v>287</v>
      </c>
    </row>
    <row r="153" spans="1:9" ht="47" customHeight="1" x14ac:dyDescent="0.35">
      <c r="A153" s="16" t="s">
        <v>405</v>
      </c>
      <c r="B153" s="21" t="s">
        <v>938</v>
      </c>
      <c r="C153" s="51" t="s">
        <v>285</v>
      </c>
      <c r="D153" s="21" t="s">
        <v>355</v>
      </c>
      <c r="E153" s="23" t="s">
        <v>413</v>
      </c>
      <c r="F153" s="72">
        <v>4038.18</v>
      </c>
      <c r="G153" s="48" t="s">
        <v>407</v>
      </c>
      <c r="H153" s="44" t="s">
        <v>286</v>
      </c>
      <c r="I153" s="41" t="s">
        <v>287</v>
      </c>
    </row>
    <row r="154" spans="1:9" ht="29" x14ac:dyDescent="0.35">
      <c r="A154" s="41" t="s">
        <v>414</v>
      </c>
      <c r="B154" s="21" t="s">
        <v>415</v>
      </c>
      <c r="C154" s="41" t="s">
        <v>417</v>
      </c>
      <c r="D154" s="21" t="s">
        <v>62</v>
      </c>
      <c r="E154" s="42" t="s">
        <v>416</v>
      </c>
      <c r="F154" s="72">
        <v>4476.68</v>
      </c>
      <c r="G154" s="45" t="s">
        <v>353</v>
      </c>
      <c r="H154" s="44" t="s">
        <v>286</v>
      </c>
      <c r="I154" s="41" t="s">
        <v>287</v>
      </c>
    </row>
    <row r="155" spans="1:9" ht="50" customHeight="1" x14ac:dyDescent="0.35">
      <c r="A155" s="41" t="s">
        <v>414</v>
      </c>
      <c r="B155" s="42" t="s">
        <v>415</v>
      </c>
      <c r="C155" s="41" t="s">
        <v>417</v>
      </c>
      <c r="D155" s="42" t="s">
        <v>312</v>
      </c>
      <c r="E155" s="42" t="s">
        <v>889</v>
      </c>
      <c r="F155" s="72" t="s">
        <v>325</v>
      </c>
      <c r="G155" s="45" t="s">
        <v>418</v>
      </c>
      <c r="H155" s="44" t="s">
        <v>286</v>
      </c>
      <c r="I155" s="41" t="s">
        <v>287</v>
      </c>
    </row>
    <row r="156" spans="1:9" ht="29" x14ac:dyDescent="0.35">
      <c r="A156" s="41" t="s">
        <v>414</v>
      </c>
      <c r="B156" s="42" t="s">
        <v>415</v>
      </c>
      <c r="C156" s="41" t="s">
        <v>417</v>
      </c>
      <c r="D156" s="22" t="s">
        <v>823</v>
      </c>
      <c r="E156" s="42" t="s">
        <v>834</v>
      </c>
      <c r="F156" s="72">
        <v>944</v>
      </c>
      <c r="G156" s="45" t="s">
        <v>396</v>
      </c>
      <c r="H156" s="44" t="s">
        <v>286</v>
      </c>
      <c r="I156" s="41" t="s">
        <v>287</v>
      </c>
    </row>
    <row r="157" spans="1:9" ht="29" x14ac:dyDescent="0.35">
      <c r="A157" s="41" t="s">
        <v>414</v>
      </c>
      <c r="B157" s="42" t="s">
        <v>415</v>
      </c>
      <c r="C157" s="41" t="s">
        <v>417</v>
      </c>
      <c r="D157" s="42" t="s">
        <v>59</v>
      </c>
      <c r="E157" s="42" t="s">
        <v>941</v>
      </c>
      <c r="F157" s="72">
        <v>32932.959999999999</v>
      </c>
      <c r="G157" s="45" t="s">
        <v>419</v>
      </c>
      <c r="H157" s="44" t="s">
        <v>286</v>
      </c>
      <c r="I157" s="41" t="s">
        <v>287</v>
      </c>
    </row>
    <row r="158" spans="1:9" ht="29" x14ac:dyDescent="0.35">
      <c r="A158" s="41" t="s">
        <v>414</v>
      </c>
      <c r="B158" s="42" t="s">
        <v>415</v>
      </c>
      <c r="C158" s="41" t="s">
        <v>417</v>
      </c>
      <c r="D158" s="42" t="s">
        <v>59</v>
      </c>
      <c r="E158" s="42" t="s">
        <v>941</v>
      </c>
      <c r="F158" s="72">
        <v>32160.69</v>
      </c>
      <c r="G158" s="45" t="s">
        <v>419</v>
      </c>
      <c r="H158" s="44" t="s">
        <v>286</v>
      </c>
      <c r="I158" s="41" t="s">
        <v>287</v>
      </c>
    </row>
    <row r="159" spans="1:9" x14ac:dyDescent="0.35">
      <c r="A159" s="41" t="s">
        <v>414</v>
      </c>
      <c r="B159" s="42" t="s">
        <v>415</v>
      </c>
      <c r="C159" s="41" t="s">
        <v>417</v>
      </c>
      <c r="D159" s="42" t="s">
        <v>288</v>
      </c>
      <c r="E159" s="42" t="s">
        <v>1048</v>
      </c>
      <c r="F159" s="72" t="s">
        <v>309</v>
      </c>
      <c r="G159" s="45" t="s">
        <v>420</v>
      </c>
      <c r="H159" s="44" t="s">
        <v>286</v>
      </c>
      <c r="I159" s="41" t="s">
        <v>287</v>
      </c>
    </row>
    <row r="160" spans="1:9" ht="51" customHeight="1" x14ac:dyDescent="0.35">
      <c r="A160" s="41" t="s">
        <v>89</v>
      </c>
      <c r="B160" s="42" t="s">
        <v>421</v>
      </c>
      <c r="C160" s="41" t="s">
        <v>423</v>
      </c>
      <c r="D160" s="42" t="s">
        <v>337</v>
      </c>
      <c r="E160" s="42" t="s">
        <v>105</v>
      </c>
      <c r="F160" s="72">
        <v>665.4</v>
      </c>
      <c r="G160" s="45" t="s">
        <v>422</v>
      </c>
      <c r="H160" s="41" t="s">
        <v>391</v>
      </c>
      <c r="I160" s="41" t="s">
        <v>301</v>
      </c>
    </row>
    <row r="161" spans="1:9" ht="29" x14ac:dyDescent="0.35">
      <c r="A161" s="41" t="s">
        <v>89</v>
      </c>
      <c r="B161" s="42" t="s">
        <v>421</v>
      </c>
      <c r="C161" s="41" t="s">
        <v>423</v>
      </c>
      <c r="D161" s="21" t="s">
        <v>103</v>
      </c>
      <c r="E161" s="42" t="s">
        <v>102</v>
      </c>
      <c r="F161" s="72">
        <v>786</v>
      </c>
      <c r="G161" s="45" t="s">
        <v>422</v>
      </c>
      <c r="H161" s="41" t="s">
        <v>391</v>
      </c>
      <c r="I161" s="41" t="s">
        <v>301</v>
      </c>
    </row>
    <row r="162" spans="1:9" ht="43.5" x14ac:dyDescent="0.35">
      <c r="A162" s="41" t="s">
        <v>89</v>
      </c>
      <c r="B162" s="42" t="s">
        <v>421</v>
      </c>
      <c r="C162" s="41" t="s">
        <v>423</v>
      </c>
      <c r="D162" s="42" t="s">
        <v>338</v>
      </c>
      <c r="E162" s="42" t="s">
        <v>100</v>
      </c>
      <c r="F162" s="72">
        <v>197.04</v>
      </c>
      <c r="G162" s="45" t="s">
        <v>422</v>
      </c>
      <c r="H162" s="41" t="s">
        <v>391</v>
      </c>
      <c r="I162" s="41" t="s">
        <v>301</v>
      </c>
    </row>
    <row r="163" spans="1:9" x14ac:dyDescent="0.35">
      <c r="A163" s="41" t="s">
        <v>89</v>
      </c>
      <c r="B163" s="42" t="s">
        <v>421</v>
      </c>
      <c r="C163" s="41" t="s">
        <v>423</v>
      </c>
      <c r="D163" s="42" t="s">
        <v>424</v>
      </c>
      <c r="E163" s="42" t="s">
        <v>97</v>
      </c>
      <c r="F163" s="72">
        <v>27777</v>
      </c>
      <c r="G163" s="45" t="s">
        <v>422</v>
      </c>
      <c r="H163" s="41" t="s">
        <v>391</v>
      </c>
      <c r="I163" s="41" t="s">
        <v>301</v>
      </c>
    </row>
    <row r="164" spans="1:9" ht="43.5" x14ac:dyDescent="0.35">
      <c r="A164" s="41" t="s">
        <v>89</v>
      </c>
      <c r="B164" s="42" t="s">
        <v>421</v>
      </c>
      <c r="C164" s="41" t="s">
        <v>423</v>
      </c>
      <c r="D164" s="42" t="s">
        <v>96</v>
      </c>
      <c r="E164" s="42" t="s">
        <v>95</v>
      </c>
      <c r="F164" s="72">
        <v>1762.56</v>
      </c>
      <c r="G164" s="45" t="s">
        <v>422</v>
      </c>
      <c r="H164" s="41" t="s">
        <v>391</v>
      </c>
      <c r="I164" s="41" t="s">
        <v>301</v>
      </c>
    </row>
    <row r="165" spans="1:9" ht="29" x14ac:dyDescent="0.35">
      <c r="A165" s="41" t="s">
        <v>89</v>
      </c>
      <c r="B165" s="42" t="s">
        <v>421</v>
      </c>
      <c r="C165" s="41" t="s">
        <v>423</v>
      </c>
      <c r="D165" s="42" t="s">
        <v>312</v>
      </c>
      <c r="E165" s="42" t="s">
        <v>107</v>
      </c>
      <c r="F165" s="72">
        <v>148000</v>
      </c>
      <c r="G165" s="45" t="s">
        <v>422</v>
      </c>
      <c r="H165" s="41" t="s">
        <v>391</v>
      </c>
      <c r="I165" s="41" t="s">
        <v>301</v>
      </c>
    </row>
    <row r="166" spans="1:9" x14ac:dyDescent="0.35">
      <c r="A166" s="41" t="s">
        <v>89</v>
      </c>
      <c r="B166" s="42" t="s">
        <v>421</v>
      </c>
      <c r="C166" s="41" t="s">
        <v>417</v>
      </c>
      <c r="D166" s="22" t="s">
        <v>823</v>
      </c>
      <c r="E166" s="42" t="s">
        <v>933</v>
      </c>
      <c r="F166" s="72">
        <v>239</v>
      </c>
      <c r="G166" s="45" t="s">
        <v>422</v>
      </c>
      <c r="H166" s="44" t="s">
        <v>286</v>
      </c>
      <c r="I166" s="41" t="s">
        <v>287</v>
      </c>
    </row>
    <row r="167" spans="1:9" ht="39.5" customHeight="1" x14ac:dyDescent="0.35">
      <c r="A167" s="41" t="s">
        <v>89</v>
      </c>
      <c r="B167" s="42" t="s">
        <v>421</v>
      </c>
      <c r="C167" s="41" t="s">
        <v>423</v>
      </c>
      <c r="D167" s="42" t="s">
        <v>355</v>
      </c>
      <c r="E167" s="42" t="s">
        <v>92</v>
      </c>
      <c r="F167" s="72">
        <v>1112.6400000000001</v>
      </c>
      <c r="G167" s="45" t="s">
        <v>422</v>
      </c>
      <c r="H167" s="41" t="s">
        <v>391</v>
      </c>
      <c r="I167" s="41" t="s">
        <v>301</v>
      </c>
    </row>
    <row r="168" spans="1:9" ht="29" x14ac:dyDescent="0.35">
      <c r="A168" s="16" t="s">
        <v>425</v>
      </c>
      <c r="B168" s="21" t="s">
        <v>426</v>
      </c>
      <c r="C168" s="41" t="s">
        <v>315</v>
      </c>
      <c r="D168" s="21" t="s">
        <v>427</v>
      </c>
      <c r="E168" s="42" t="s">
        <v>891</v>
      </c>
      <c r="F168" s="72" t="s">
        <v>309</v>
      </c>
      <c r="G168" s="52" t="s">
        <v>1049</v>
      </c>
      <c r="H168" s="41" t="s">
        <v>391</v>
      </c>
      <c r="I168" s="20" t="s">
        <v>293</v>
      </c>
    </row>
    <row r="169" spans="1:9" ht="29" x14ac:dyDescent="0.35">
      <c r="A169" s="16" t="s">
        <v>425</v>
      </c>
      <c r="B169" s="21" t="s">
        <v>426</v>
      </c>
      <c r="C169" s="41" t="s">
        <v>315</v>
      </c>
      <c r="D169" s="64" t="s">
        <v>536</v>
      </c>
      <c r="E169" s="42" t="s">
        <v>892</v>
      </c>
      <c r="F169" s="72">
        <v>12381.39</v>
      </c>
      <c r="G169" s="52" t="s">
        <v>428</v>
      </c>
      <c r="H169" s="41" t="s">
        <v>391</v>
      </c>
      <c r="I169" s="20" t="s">
        <v>293</v>
      </c>
    </row>
    <row r="170" spans="1:9" ht="72.5" x14ac:dyDescent="0.35">
      <c r="A170" s="16" t="s">
        <v>425</v>
      </c>
      <c r="B170" s="21" t="s">
        <v>426</v>
      </c>
      <c r="C170" s="41" t="s">
        <v>315</v>
      </c>
      <c r="D170" s="21" t="s">
        <v>357</v>
      </c>
      <c r="E170" s="42" t="s">
        <v>894</v>
      </c>
      <c r="F170" s="72">
        <v>35640</v>
      </c>
      <c r="G170" s="52" t="s">
        <v>1050</v>
      </c>
      <c r="H170" s="41" t="s">
        <v>391</v>
      </c>
      <c r="I170" s="20" t="s">
        <v>293</v>
      </c>
    </row>
    <row r="171" spans="1:9" ht="50" customHeight="1" x14ac:dyDescent="0.35">
      <c r="A171" s="16" t="s">
        <v>425</v>
      </c>
      <c r="B171" s="21" t="s">
        <v>426</v>
      </c>
      <c r="C171" s="41" t="s">
        <v>315</v>
      </c>
      <c r="D171" s="21" t="s">
        <v>357</v>
      </c>
      <c r="E171" s="42" t="s">
        <v>894</v>
      </c>
      <c r="F171" s="72">
        <v>35640</v>
      </c>
      <c r="G171" s="52" t="s">
        <v>1051</v>
      </c>
      <c r="H171" s="41" t="s">
        <v>391</v>
      </c>
      <c r="I171" s="20" t="s">
        <v>293</v>
      </c>
    </row>
    <row r="172" spans="1:9" ht="46.5" customHeight="1" x14ac:dyDescent="0.35">
      <c r="A172" s="16" t="s">
        <v>425</v>
      </c>
      <c r="B172" s="21" t="s">
        <v>426</v>
      </c>
      <c r="C172" s="41" t="s">
        <v>315</v>
      </c>
      <c r="D172" s="21" t="s">
        <v>357</v>
      </c>
      <c r="E172" s="42" t="s">
        <v>894</v>
      </c>
      <c r="F172" s="72">
        <v>35640</v>
      </c>
      <c r="G172" s="52" t="s">
        <v>1052</v>
      </c>
      <c r="H172" s="41" t="s">
        <v>391</v>
      </c>
      <c r="I172" s="20" t="s">
        <v>293</v>
      </c>
    </row>
    <row r="173" spans="1:9" ht="39.5" customHeight="1" x14ac:dyDescent="0.35">
      <c r="A173" s="16" t="s">
        <v>425</v>
      </c>
      <c r="B173" s="21" t="s">
        <v>426</v>
      </c>
      <c r="C173" s="41" t="s">
        <v>315</v>
      </c>
      <c r="D173" s="21" t="s">
        <v>357</v>
      </c>
      <c r="E173" s="42" t="s">
        <v>894</v>
      </c>
      <c r="F173" s="72">
        <v>35640</v>
      </c>
      <c r="G173" s="52" t="s">
        <v>1053</v>
      </c>
      <c r="H173" s="41" t="s">
        <v>391</v>
      </c>
      <c r="I173" s="20" t="s">
        <v>293</v>
      </c>
    </row>
    <row r="174" spans="1:9" ht="29" x14ac:dyDescent="0.35">
      <c r="A174" s="16" t="s">
        <v>425</v>
      </c>
      <c r="B174" s="21" t="s">
        <v>426</v>
      </c>
      <c r="C174" s="41" t="s">
        <v>315</v>
      </c>
      <c r="D174" s="22" t="s">
        <v>823</v>
      </c>
      <c r="E174" s="42" t="s">
        <v>429</v>
      </c>
      <c r="F174" s="72">
        <v>236</v>
      </c>
      <c r="G174" s="48" t="s">
        <v>430</v>
      </c>
      <c r="H174" s="41" t="s">
        <v>391</v>
      </c>
      <c r="I174" s="20" t="s">
        <v>293</v>
      </c>
    </row>
    <row r="175" spans="1:9" ht="29" x14ac:dyDescent="0.35">
      <c r="A175" s="16" t="s">
        <v>425</v>
      </c>
      <c r="B175" s="21" t="s">
        <v>426</v>
      </c>
      <c r="C175" s="41" t="s">
        <v>315</v>
      </c>
      <c r="D175" s="22" t="s">
        <v>823</v>
      </c>
      <c r="E175" s="42" t="s">
        <v>429</v>
      </c>
      <c r="F175" s="72">
        <v>236</v>
      </c>
      <c r="G175" s="48" t="s">
        <v>430</v>
      </c>
      <c r="H175" s="41" t="s">
        <v>391</v>
      </c>
      <c r="I175" s="20" t="s">
        <v>293</v>
      </c>
    </row>
    <row r="176" spans="1:9" ht="29" x14ac:dyDescent="0.35">
      <c r="A176" s="16" t="s">
        <v>425</v>
      </c>
      <c r="B176" s="21" t="s">
        <v>426</v>
      </c>
      <c r="C176" s="41" t="s">
        <v>315</v>
      </c>
      <c r="D176" s="22" t="s">
        <v>823</v>
      </c>
      <c r="E176" s="42" t="s">
        <v>429</v>
      </c>
      <c r="F176" s="72">
        <v>236</v>
      </c>
      <c r="G176" s="48" t="s">
        <v>430</v>
      </c>
      <c r="H176" s="41" t="s">
        <v>391</v>
      </c>
      <c r="I176" s="20" t="s">
        <v>293</v>
      </c>
    </row>
    <row r="177" spans="1:9" ht="29" x14ac:dyDescent="0.35">
      <c r="A177" s="16" t="s">
        <v>425</v>
      </c>
      <c r="B177" s="21" t="s">
        <v>426</v>
      </c>
      <c r="C177" s="41" t="s">
        <v>315</v>
      </c>
      <c r="D177" s="22" t="s">
        <v>823</v>
      </c>
      <c r="E177" s="42" t="s">
        <v>429</v>
      </c>
      <c r="F177" s="72">
        <v>236</v>
      </c>
      <c r="G177" s="48" t="s">
        <v>430</v>
      </c>
      <c r="H177" s="41" t="s">
        <v>391</v>
      </c>
      <c r="I177" s="20" t="s">
        <v>293</v>
      </c>
    </row>
    <row r="178" spans="1:9" ht="29" x14ac:dyDescent="0.35">
      <c r="A178" s="16" t="s">
        <v>425</v>
      </c>
      <c r="B178" s="21" t="s">
        <v>426</v>
      </c>
      <c r="C178" s="41" t="s">
        <v>315</v>
      </c>
      <c r="D178" s="21" t="s">
        <v>330</v>
      </c>
      <c r="E178" s="42" t="s">
        <v>896</v>
      </c>
      <c r="F178" s="72">
        <v>18503.099999999999</v>
      </c>
      <c r="G178" s="52" t="s">
        <v>1054</v>
      </c>
      <c r="H178" s="41" t="s">
        <v>391</v>
      </c>
      <c r="I178" s="20" t="s">
        <v>293</v>
      </c>
    </row>
    <row r="179" spans="1:9" ht="29" x14ac:dyDescent="0.35">
      <c r="A179" s="16" t="s">
        <v>425</v>
      </c>
      <c r="B179" s="21" t="s">
        <v>426</v>
      </c>
      <c r="C179" s="41" t="s">
        <v>315</v>
      </c>
      <c r="D179" s="21" t="s">
        <v>330</v>
      </c>
      <c r="E179" s="42" t="s">
        <v>896</v>
      </c>
      <c r="F179" s="72">
        <v>18503.099999999999</v>
      </c>
      <c r="G179" s="52" t="s">
        <v>1055</v>
      </c>
      <c r="H179" s="41" t="s">
        <v>391</v>
      </c>
      <c r="I179" s="20" t="s">
        <v>293</v>
      </c>
    </row>
    <row r="180" spans="1:9" ht="29" x14ac:dyDescent="0.35">
      <c r="A180" s="16" t="s">
        <v>425</v>
      </c>
      <c r="B180" s="21" t="s">
        <v>426</v>
      </c>
      <c r="C180" s="41" t="s">
        <v>315</v>
      </c>
      <c r="D180" s="21" t="s">
        <v>330</v>
      </c>
      <c r="E180" s="42" t="s">
        <v>896</v>
      </c>
      <c r="F180" s="72">
        <v>18503.099999999999</v>
      </c>
      <c r="G180" s="52" t="s">
        <v>1056</v>
      </c>
      <c r="H180" s="41" t="s">
        <v>391</v>
      </c>
      <c r="I180" s="20" t="s">
        <v>293</v>
      </c>
    </row>
    <row r="181" spans="1:9" ht="29" x14ac:dyDescent="0.35">
      <c r="A181" s="16" t="s">
        <v>425</v>
      </c>
      <c r="B181" s="21" t="s">
        <v>426</v>
      </c>
      <c r="C181" s="41" t="s">
        <v>315</v>
      </c>
      <c r="D181" s="21" t="s">
        <v>330</v>
      </c>
      <c r="E181" s="42" t="s">
        <v>896</v>
      </c>
      <c r="F181" s="72">
        <v>18503.099999999999</v>
      </c>
      <c r="G181" s="52" t="s">
        <v>1057</v>
      </c>
      <c r="H181" s="41" t="s">
        <v>391</v>
      </c>
      <c r="I181" s="20" t="s">
        <v>293</v>
      </c>
    </row>
    <row r="182" spans="1:9" ht="29" x14ac:dyDescent="0.35">
      <c r="A182" s="41" t="s">
        <v>431</v>
      </c>
      <c r="B182" s="42" t="s">
        <v>432</v>
      </c>
      <c r="C182" s="41" t="s">
        <v>333</v>
      </c>
      <c r="D182" s="64" t="s">
        <v>536</v>
      </c>
      <c r="E182" s="42" t="s">
        <v>898</v>
      </c>
      <c r="F182" s="72">
        <v>871.63</v>
      </c>
      <c r="G182" s="45" t="s">
        <v>353</v>
      </c>
      <c r="H182" s="44" t="s">
        <v>286</v>
      </c>
      <c r="I182" s="41" t="s">
        <v>301</v>
      </c>
    </row>
    <row r="183" spans="1:9" ht="29" x14ac:dyDescent="0.35">
      <c r="A183" s="41" t="s">
        <v>431</v>
      </c>
      <c r="B183" s="42" t="s">
        <v>432</v>
      </c>
      <c r="C183" s="41" t="s">
        <v>333</v>
      </c>
      <c r="D183" s="22" t="s">
        <v>823</v>
      </c>
      <c r="E183" s="42" t="s">
        <v>899</v>
      </c>
      <c r="F183" s="72">
        <v>236</v>
      </c>
      <c r="G183" s="45" t="s">
        <v>353</v>
      </c>
      <c r="H183" s="44" t="s">
        <v>286</v>
      </c>
      <c r="I183" s="41" t="s">
        <v>301</v>
      </c>
    </row>
    <row r="184" spans="1:9" ht="29" x14ac:dyDescent="0.35">
      <c r="A184" s="41" t="s">
        <v>433</v>
      </c>
      <c r="B184" s="42" t="s">
        <v>434</v>
      </c>
      <c r="C184" s="41" t="s">
        <v>292</v>
      </c>
      <c r="D184" s="42" t="s">
        <v>337</v>
      </c>
      <c r="E184" s="42" t="s">
        <v>900</v>
      </c>
      <c r="F184" s="72">
        <v>1164.45</v>
      </c>
      <c r="G184" s="45" t="s">
        <v>435</v>
      </c>
      <c r="H184" s="44" t="s">
        <v>286</v>
      </c>
      <c r="I184" s="41" t="s">
        <v>301</v>
      </c>
    </row>
    <row r="185" spans="1:9" ht="29" x14ac:dyDescent="0.35">
      <c r="A185" s="41" t="s">
        <v>433</v>
      </c>
      <c r="B185" s="42" t="s">
        <v>434</v>
      </c>
      <c r="C185" s="41" t="s">
        <v>292</v>
      </c>
      <c r="D185" s="21" t="s">
        <v>103</v>
      </c>
      <c r="E185" s="42" t="s">
        <v>902</v>
      </c>
      <c r="F185" s="72">
        <v>1375.5</v>
      </c>
      <c r="G185" s="45" t="s">
        <v>435</v>
      </c>
      <c r="H185" s="44" t="s">
        <v>286</v>
      </c>
      <c r="I185" s="41" t="s">
        <v>287</v>
      </c>
    </row>
    <row r="186" spans="1:9" ht="43.5" x14ac:dyDescent="0.35">
      <c r="A186" s="41" t="s">
        <v>433</v>
      </c>
      <c r="B186" s="42" t="s">
        <v>434</v>
      </c>
      <c r="C186" s="41" t="s">
        <v>292</v>
      </c>
      <c r="D186" s="42" t="s">
        <v>338</v>
      </c>
      <c r="E186" s="42" t="s">
        <v>903</v>
      </c>
      <c r="F186" s="72">
        <v>344.82</v>
      </c>
      <c r="G186" s="45" t="s">
        <v>435</v>
      </c>
      <c r="H186" s="44" t="s">
        <v>286</v>
      </c>
      <c r="I186" s="41" t="s">
        <v>287</v>
      </c>
    </row>
    <row r="187" spans="1:9" x14ac:dyDescent="0.35">
      <c r="A187" s="41" t="s">
        <v>433</v>
      </c>
      <c r="B187" s="42" t="s">
        <v>434</v>
      </c>
      <c r="C187" s="41" t="s">
        <v>292</v>
      </c>
      <c r="D187" s="42" t="s">
        <v>295</v>
      </c>
      <c r="E187" s="42" t="s">
        <v>904</v>
      </c>
      <c r="F187" s="72">
        <v>8123.5</v>
      </c>
      <c r="G187" s="45" t="s">
        <v>435</v>
      </c>
      <c r="H187" s="44" t="s">
        <v>286</v>
      </c>
      <c r="I187" s="41" t="s">
        <v>287</v>
      </c>
    </row>
    <row r="188" spans="1:9" ht="29" x14ac:dyDescent="0.35">
      <c r="A188" s="41" t="s">
        <v>433</v>
      </c>
      <c r="B188" s="42" t="s">
        <v>434</v>
      </c>
      <c r="C188" s="41" t="s">
        <v>292</v>
      </c>
      <c r="D188" s="42" t="s">
        <v>424</v>
      </c>
      <c r="E188" s="42" t="s">
        <v>943</v>
      </c>
      <c r="F188" s="72">
        <v>7945</v>
      </c>
      <c r="G188" s="45" t="s">
        <v>435</v>
      </c>
      <c r="H188" s="44" t="s">
        <v>286</v>
      </c>
      <c r="I188" s="41" t="s">
        <v>301</v>
      </c>
    </row>
    <row r="189" spans="1:9" ht="29" x14ac:dyDescent="0.35">
      <c r="A189" s="41" t="s">
        <v>433</v>
      </c>
      <c r="B189" s="42" t="s">
        <v>434</v>
      </c>
      <c r="C189" s="41" t="s">
        <v>292</v>
      </c>
      <c r="D189" s="64" t="s">
        <v>536</v>
      </c>
      <c r="E189" s="42" t="s">
        <v>905</v>
      </c>
      <c r="F189" s="72">
        <v>539.32000000000005</v>
      </c>
      <c r="G189" s="45" t="s">
        <v>436</v>
      </c>
      <c r="H189" s="44" t="s">
        <v>286</v>
      </c>
      <c r="I189" s="41" t="s">
        <v>287</v>
      </c>
    </row>
    <row r="190" spans="1:9" ht="29" x14ac:dyDescent="0.35">
      <c r="A190" s="41" t="s">
        <v>433</v>
      </c>
      <c r="B190" s="42" t="s">
        <v>434</v>
      </c>
      <c r="C190" s="41" t="s">
        <v>292</v>
      </c>
      <c r="D190" s="21" t="s">
        <v>62</v>
      </c>
      <c r="E190" s="42" t="s">
        <v>906</v>
      </c>
      <c r="F190" s="72">
        <v>1445.58</v>
      </c>
      <c r="G190" s="45" t="s">
        <v>435</v>
      </c>
      <c r="H190" s="44" t="s">
        <v>286</v>
      </c>
      <c r="I190" s="41" t="s">
        <v>287</v>
      </c>
    </row>
    <row r="191" spans="1:9" ht="62.5" customHeight="1" x14ac:dyDescent="0.35">
      <c r="A191" s="41" t="s">
        <v>433</v>
      </c>
      <c r="B191" s="42" t="s">
        <v>434</v>
      </c>
      <c r="C191" s="41" t="s">
        <v>292</v>
      </c>
      <c r="D191" s="42" t="s">
        <v>96</v>
      </c>
      <c r="E191" s="42" t="s">
        <v>944</v>
      </c>
      <c r="F191" s="72">
        <v>3084.48</v>
      </c>
      <c r="G191" s="45" t="s">
        <v>435</v>
      </c>
      <c r="H191" s="44" t="s">
        <v>286</v>
      </c>
      <c r="I191" s="41" t="s">
        <v>287</v>
      </c>
    </row>
    <row r="192" spans="1:9" ht="29" x14ac:dyDescent="0.35">
      <c r="A192" s="41" t="s">
        <v>433</v>
      </c>
      <c r="B192" s="42" t="s">
        <v>434</v>
      </c>
      <c r="C192" s="41" t="s">
        <v>292</v>
      </c>
      <c r="D192" s="42" t="s">
        <v>312</v>
      </c>
      <c r="E192" s="42" t="s">
        <v>907</v>
      </c>
      <c r="F192" s="72">
        <v>162750</v>
      </c>
      <c r="G192" s="45" t="s">
        <v>1058</v>
      </c>
      <c r="H192" s="44" t="s">
        <v>286</v>
      </c>
      <c r="I192" s="41" t="s">
        <v>287</v>
      </c>
    </row>
    <row r="193" spans="1:9" ht="43.5" x14ac:dyDescent="0.35">
      <c r="A193" s="41" t="s">
        <v>433</v>
      </c>
      <c r="B193" s="42" t="s">
        <v>434</v>
      </c>
      <c r="C193" s="41" t="s">
        <v>292</v>
      </c>
      <c r="D193" s="22" t="s">
        <v>823</v>
      </c>
      <c r="E193" s="42" t="s">
        <v>933</v>
      </c>
      <c r="F193" s="72">
        <v>236</v>
      </c>
      <c r="G193" s="45" t="s">
        <v>1059</v>
      </c>
      <c r="H193" s="44" t="s">
        <v>286</v>
      </c>
      <c r="I193" s="41" t="s">
        <v>287</v>
      </c>
    </row>
    <row r="194" spans="1:9" ht="29" x14ac:dyDescent="0.35">
      <c r="A194" s="41" t="s">
        <v>433</v>
      </c>
      <c r="B194" s="42" t="s">
        <v>434</v>
      </c>
      <c r="C194" s="41" t="s">
        <v>292</v>
      </c>
      <c r="D194" s="42" t="s">
        <v>59</v>
      </c>
      <c r="E194" s="42" t="s">
        <v>908</v>
      </c>
      <c r="F194" s="72">
        <v>5206.0600000000004</v>
      </c>
      <c r="G194" s="45" t="s">
        <v>435</v>
      </c>
      <c r="H194" s="44" t="s">
        <v>286</v>
      </c>
      <c r="I194" s="41" t="s">
        <v>287</v>
      </c>
    </row>
    <row r="195" spans="1:9" ht="29" x14ac:dyDescent="0.35">
      <c r="A195" s="41" t="s">
        <v>433</v>
      </c>
      <c r="B195" s="42" t="s">
        <v>434</v>
      </c>
      <c r="C195" s="41" t="s">
        <v>292</v>
      </c>
      <c r="D195" s="21" t="s">
        <v>330</v>
      </c>
      <c r="E195" s="42" t="s">
        <v>909</v>
      </c>
      <c r="F195" s="72">
        <v>5389.02</v>
      </c>
      <c r="G195" s="45" t="s">
        <v>435</v>
      </c>
      <c r="H195" s="44" t="s">
        <v>286</v>
      </c>
      <c r="I195" s="41" t="s">
        <v>287</v>
      </c>
    </row>
    <row r="196" spans="1:9" ht="42.5" customHeight="1" x14ac:dyDescent="0.35">
      <c r="A196" s="41" t="s">
        <v>433</v>
      </c>
      <c r="B196" s="42" t="s">
        <v>434</v>
      </c>
      <c r="C196" s="41" t="s">
        <v>292</v>
      </c>
      <c r="D196" s="42" t="s">
        <v>355</v>
      </c>
      <c r="E196" s="42" t="s">
        <v>910</v>
      </c>
      <c r="F196" s="72">
        <v>1194.1199999999999</v>
      </c>
      <c r="G196" s="45" t="s">
        <v>435</v>
      </c>
      <c r="H196" s="44" t="s">
        <v>286</v>
      </c>
      <c r="I196" s="41" t="s">
        <v>287</v>
      </c>
    </row>
    <row r="197" spans="1:9" ht="29" x14ac:dyDescent="0.35">
      <c r="A197" s="41" t="s">
        <v>437</v>
      </c>
      <c r="B197" s="42" t="s">
        <v>438</v>
      </c>
      <c r="C197" s="41" t="s">
        <v>285</v>
      </c>
      <c r="D197" s="42" t="s">
        <v>337</v>
      </c>
      <c r="E197" s="42" t="s">
        <v>439</v>
      </c>
      <c r="F197" s="72">
        <v>665.4</v>
      </c>
      <c r="G197" s="45" t="s">
        <v>353</v>
      </c>
      <c r="H197" s="44" t="s">
        <v>286</v>
      </c>
      <c r="I197" s="41" t="s">
        <v>301</v>
      </c>
    </row>
    <row r="198" spans="1:9" ht="29" x14ac:dyDescent="0.35">
      <c r="A198" s="41" t="s">
        <v>437</v>
      </c>
      <c r="B198" s="42" t="s">
        <v>438</v>
      </c>
      <c r="C198" s="41" t="s">
        <v>285</v>
      </c>
      <c r="D198" s="21" t="s">
        <v>103</v>
      </c>
      <c r="E198" s="42" t="s">
        <v>440</v>
      </c>
      <c r="F198" s="72">
        <v>786</v>
      </c>
      <c r="G198" s="45" t="s">
        <v>353</v>
      </c>
      <c r="H198" s="44" t="s">
        <v>286</v>
      </c>
      <c r="I198" s="41" t="s">
        <v>301</v>
      </c>
    </row>
    <row r="199" spans="1:9" ht="43.5" x14ac:dyDescent="0.35">
      <c r="A199" s="41" t="s">
        <v>437</v>
      </c>
      <c r="B199" s="42" t="s">
        <v>438</v>
      </c>
      <c r="C199" s="41" t="s">
        <v>285</v>
      </c>
      <c r="D199" s="42" t="s">
        <v>338</v>
      </c>
      <c r="E199" s="42" t="s">
        <v>441</v>
      </c>
      <c r="F199" s="72">
        <v>197.04</v>
      </c>
      <c r="G199" s="45" t="s">
        <v>353</v>
      </c>
      <c r="H199" s="44" t="s">
        <v>286</v>
      </c>
      <c r="I199" s="41" t="s">
        <v>301</v>
      </c>
    </row>
    <row r="200" spans="1:9" ht="29" x14ac:dyDescent="0.35">
      <c r="A200" s="41" t="s">
        <v>437</v>
      </c>
      <c r="B200" s="42" t="s">
        <v>438</v>
      </c>
      <c r="C200" s="41" t="s">
        <v>285</v>
      </c>
      <c r="D200" s="42" t="s">
        <v>424</v>
      </c>
      <c r="E200" s="42" t="s">
        <v>442</v>
      </c>
      <c r="F200" s="72">
        <v>4540</v>
      </c>
      <c r="G200" s="45" t="s">
        <v>353</v>
      </c>
      <c r="H200" s="44" t="s">
        <v>286</v>
      </c>
      <c r="I200" s="41" t="s">
        <v>301</v>
      </c>
    </row>
    <row r="201" spans="1:9" ht="29" x14ac:dyDescent="0.35">
      <c r="A201" s="41" t="s">
        <v>437</v>
      </c>
      <c r="B201" s="42" t="s">
        <v>438</v>
      </c>
      <c r="C201" s="41" t="s">
        <v>285</v>
      </c>
      <c r="D201" s="64" t="s">
        <v>536</v>
      </c>
      <c r="E201" s="42" t="s">
        <v>443</v>
      </c>
      <c r="F201" s="72">
        <v>707.51</v>
      </c>
      <c r="G201" s="45" t="s">
        <v>353</v>
      </c>
      <c r="H201" s="44" t="s">
        <v>286</v>
      </c>
      <c r="I201" s="41" t="s">
        <v>301</v>
      </c>
    </row>
    <row r="202" spans="1:9" ht="29" x14ac:dyDescent="0.35">
      <c r="A202" s="41" t="s">
        <v>437</v>
      </c>
      <c r="B202" s="42" t="s">
        <v>438</v>
      </c>
      <c r="C202" s="41" t="s">
        <v>285</v>
      </c>
      <c r="D202" s="21" t="s">
        <v>62</v>
      </c>
      <c r="E202" s="42" t="s">
        <v>444</v>
      </c>
      <c r="F202" s="72">
        <v>1443.88</v>
      </c>
      <c r="G202" s="45" t="s">
        <v>353</v>
      </c>
      <c r="H202" s="44" t="s">
        <v>286</v>
      </c>
      <c r="I202" s="41" t="s">
        <v>301</v>
      </c>
    </row>
    <row r="203" spans="1:9" ht="43.5" x14ac:dyDescent="0.35">
      <c r="A203" s="41" t="s">
        <v>437</v>
      </c>
      <c r="B203" s="42" t="s">
        <v>438</v>
      </c>
      <c r="C203" s="41" t="s">
        <v>285</v>
      </c>
      <c r="D203" s="42" t="s">
        <v>96</v>
      </c>
      <c r="E203" s="42" t="s">
        <v>945</v>
      </c>
      <c r="F203" s="72">
        <v>1762.56</v>
      </c>
      <c r="G203" s="45" t="s">
        <v>353</v>
      </c>
      <c r="H203" s="44" t="s">
        <v>286</v>
      </c>
      <c r="I203" s="41" t="s">
        <v>301</v>
      </c>
    </row>
    <row r="204" spans="1:9" ht="29" x14ac:dyDescent="0.35">
      <c r="A204" s="41" t="s">
        <v>437</v>
      </c>
      <c r="B204" s="42" t="s">
        <v>438</v>
      </c>
      <c r="C204" s="41" t="s">
        <v>285</v>
      </c>
      <c r="D204" s="22" t="s">
        <v>823</v>
      </c>
      <c r="E204" s="42" t="s">
        <v>942</v>
      </c>
      <c r="F204" s="72">
        <v>236</v>
      </c>
      <c r="G204" s="45" t="s">
        <v>353</v>
      </c>
      <c r="H204" s="44" t="s">
        <v>286</v>
      </c>
      <c r="I204" s="41" t="s">
        <v>301</v>
      </c>
    </row>
    <row r="205" spans="1:9" ht="29" x14ac:dyDescent="0.35">
      <c r="A205" s="41" t="s">
        <v>437</v>
      </c>
      <c r="B205" s="42" t="s">
        <v>438</v>
      </c>
      <c r="C205" s="41" t="s">
        <v>285</v>
      </c>
      <c r="D205" s="21" t="s">
        <v>445</v>
      </c>
      <c r="E205" s="42" t="s">
        <v>946</v>
      </c>
      <c r="F205" s="72">
        <v>24.28</v>
      </c>
      <c r="G205" s="45" t="s">
        <v>353</v>
      </c>
      <c r="H205" s="44" t="s">
        <v>286</v>
      </c>
      <c r="I205" s="41" t="s">
        <v>301</v>
      </c>
    </row>
    <row r="206" spans="1:9" ht="29" x14ac:dyDescent="0.35">
      <c r="A206" s="41" t="s">
        <v>437</v>
      </c>
      <c r="B206" s="42" t="s">
        <v>438</v>
      </c>
      <c r="C206" s="41" t="s">
        <v>285</v>
      </c>
      <c r="D206" s="42" t="s">
        <v>59</v>
      </c>
      <c r="E206" s="42" t="s">
        <v>947</v>
      </c>
      <c r="F206" s="72">
        <v>5199.9399999999996</v>
      </c>
      <c r="G206" s="45" t="s">
        <v>353</v>
      </c>
      <c r="H206" s="44" t="s">
        <v>286</v>
      </c>
      <c r="I206" s="41" t="s">
        <v>301</v>
      </c>
    </row>
    <row r="207" spans="1:9" ht="29" x14ac:dyDescent="0.35">
      <c r="A207" s="41" t="s">
        <v>437</v>
      </c>
      <c r="B207" s="42" t="s">
        <v>438</v>
      </c>
      <c r="C207" s="41" t="s">
        <v>285</v>
      </c>
      <c r="D207" s="21" t="s">
        <v>330</v>
      </c>
      <c r="E207" s="42" t="s">
        <v>446</v>
      </c>
      <c r="F207" s="72">
        <v>5382.68</v>
      </c>
      <c r="G207" s="45" t="s">
        <v>353</v>
      </c>
      <c r="H207" s="44" t="s">
        <v>286</v>
      </c>
      <c r="I207" s="41" t="s">
        <v>301</v>
      </c>
    </row>
    <row r="208" spans="1:9" ht="64.5" customHeight="1" x14ac:dyDescent="0.35">
      <c r="A208" s="16" t="s">
        <v>447</v>
      </c>
      <c r="B208" s="21" t="s">
        <v>448</v>
      </c>
      <c r="C208" s="41" t="s">
        <v>285</v>
      </c>
      <c r="D208" s="64" t="s">
        <v>536</v>
      </c>
      <c r="E208" s="42" t="s">
        <v>911</v>
      </c>
      <c r="F208" s="72">
        <v>2357.59</v>
      </c>
      <c r="G208" s="42" t="s">
        <v>449</v>
      </c>
      <c r="H208" s="44" t="s">
        <v>286</v>
      </c>
      <c r="I208" s="41" t="s">
        <v>329</v>
      </c>
    </row>
    <row r="209" spans="1:9" ht="62.5" customHeight="1" x14ac:dyDescent="0.35">
      <c r="A209" s="16" t="s">
        <v>447</v>
      </c>
      <c r="B209" s="21" t="s">
        <v>448</v>
      </c>
      <c r="C209" s="41" t="s">
        <v>285</v>
      </c>
      <c r="D209" s="64" t="s">
        <v>536</v>
      </c>
      <c r="E209" s="42" t="s">
        <v>911</v>
      </c>
      <c r="F209" s="72">
        <v>1768.19</v>
      </c>
      <c r="G209" s="42" t="s">
        <v>1060</v>
      </c>
      <c r="H209" s="44" t="s">
        <v>286</v>
      </c>
      <c r="I209" s="41" t="s">
        <v>329</v>
      </c>
    </row>
    <row r="210" spans="1:9" ht="55.5" customHeight="1" x14ac:dyDescent="0.35">
      <c r="A210" s="16" t="s">
        <v>447</v>
      </c>
      <c r="B210" s="21" t="s">
        <v>448</v>
      </c>
      <c r="C210" s="41" t="s">
        <v>285</v>
      </c>
      <c r="D210" s="64" t="s">
        <v>536</v>
      </c>
      <c r="E210" s="42" t="s">
        <v>911</v>
      </c>
      <c r="F210" s="72">
        <v>1768.19</v>
      </c>
      <c r="G210" s="42" t="s">
        <v>1061</v>
      </c>
      <c r="H210" s="44" t="s">
        <v>286</v>
      </c>
      <c r="I210" s="41" t="s">
        <v>329</v>
      </c>
    </row>
    <row r="211" spans="1:9" ht="29" x14ac:dyDescent="0.35">
      <c r="A211" s="16" t="s">
        <v>447</v>
      </c>
      <c r="B211" s="21" t="s">
        <v>448</v>
      </c>
      <c r="C211" s="41" t="s">
        <v>285</v>
      </c>
      <c r="D211" s="21" t="s">
        <v>357</v>
      </c>
      <c r="E211" s="42" t="s">
        <v>912</v>
      </c>
      <c r="F211" s="72">
        <v>46656</v>
      </c>
      <c r="G211" s="42" t="s">
        <v>449</v>
      </c>
      <c r="H211" s="44" t="s">
        <v>286</v>
      </c>
      <c r="I211" s="41" t="s">
        <v>329</v>
      </c>
    </row>
    <row r="212" spans="1:9" ht="29" x14ac:dyDescent="0.35">
      <c r="A212" s="16" t="s">
        <v>447</v>
      </c>
      <c r="B212" s="21" t="s">
        <v>448</v>
      </c>
      <c r="C212" s="41" t="s">
        <v>285</v>
      </c>
      <c r="D212" s="21" t="s">
        <v>357</v>
      </c>
      <c r="E212" s="42" t="s">
        <v>912</v>
      </c>
      <c r="F212" s="72">
        <v>34992</v>
      </c>
      <c r="G212" s="42" t="s">
        <v>1060</v>
      </c>
      <c r="H212" s="44" t="s">
        <v>286</v>
      </c>
      <c r="I212" s="41" t="s">
        <v>329</v>
      </c>
    </row>
    <row r="213" spans="1:9" ht="29" x14ac:dyDescent="0.35">
      <c r="A213" s="16" t="s">
        <v>447</v>
      </c>
      <c r="B213" s="21" t="s">
        <v>448</v>
      </c>
      <c r="C213" s="41" t="s">
        <v>285</v>
      </c>
      <c r="D213" s="21" t="s">
        <v>357</v>
      </c>
      <c r="E213" s="42" t="s">
        <v>912</v>
      </c>
      <c r="F213" s="72">
        <v>34992</v>
      </c>
      <c r="G213" s="42" t="s">
        <v>1061</v>
      </c>
      <c r="H213" s="44" t="s">
        <v>286</v>
      </c>
      <c r="I213" s="41" t="s">
        <v>329</v>
      </c>
    </row>
    <row r="214" spans="1:9" ht="43.5" x14ac:dyDescent="0.35">
      <c r="A214" s="16" t="s">
        <v>447</v>
      </c>
      <c r="B214" s="21" t="s">
        <v>448</v>
      </c>
      <c r="C214" s="41" t="s">
        <v>285</v>
      </c>
      <c r="D214" s="42" t="s">
        <v>312</v>
      </c>
      <c r="E214" s="42" t="s">
        <v>450</v>
      </c>
      <c r="F214" s="72" t="s">
        <v>327</v>
      </c>
      <c r="G214" s="48"/>
      <c r="H214" s="44" t="s">
        <v>286</v>
      </c>
      <c r="I214" s="41" t="s">
        <v>329</v>
      </c>
    </row>
    <row r="215" spans="1:9" ht="29" x14ac:dyDescent="0.35">
      <c r="A215" s="16" t="s">
        <v>447</v>
      </c>
      <c r="B215" s="21" t="s">
        <v>448</v>
      </c>
      <c r="C215" s="41" t="s">
        <v>285</v>
      </c>
      <c r="D215" s="22" t="s">
        <v>823</v>
      </c>
      <c r="E215" s="42" t="s">
        <v>52</v>
      </c>
      <c r="F215" s="72">
        <v>236</v>
      </c>
      <c r="G215" s="48" t="s">
        <v>1102</v>
      </c>
      <c r="H215" s="44" t="s">
        <v>286</v>
      </c>
      <c r="I215" s="41" t="s">
        <v>329</v>
      </c>
    </row>
    <row r="216" spans="1:9" ht="29" x14ac:dyDescent="0.35">
      <c r="A216" s="16" t="s">
        <v>447</v>
      </c>
      <c r="B216" s="21" t="s">
        <v>448</v>
      </c>
      <c r="C216" s="41" t="s">
        <v>285</v>
      </c>
      <c r="D216" s="22" t="s">
        <v>823</v>
      </c>
      <c r="E216" s="42" t="s">
        <v>52</v>
      </c>
      <c r="F216" s="72">
        <v>236</v>
      </c>
      <c r="G216" s="48" t="s">
        <v>1102</v>
      </c>
      <c r="H216" s="44" t="s">
        <v>286</v>
      </c>
      <c r="I216" s="41" t="s">
        <v>329</v>
      </c>
    </row>
    <row r="217" spans="1:9" ht="29" x14ac:dyDescent="0.35">
      <c r="A217" s="16" t="s">
        <v>447</v>
      </c>
      <c r="B217" s="21" t="s">
        <v>448</v>
      </c>
      <c r="C217" s="41" t="s">
        <v>285</v>
      </c>
      <c r="D217" s="22" t="s">
        <v>823</v>
      </c>
      <c r="E217" s="42" t="s">
        <v>52</v>
      </c>
      <c r="F217" s="72">
        <v>236</v>
      </c>
      <c r="G217" s="48" t="s">
        <v>1102</v>
      </c>
      <c r="H217" s="44" t="s">
        <v>286</v>
      </c>
      <c r="I217" s="41" t="s">
        <v>329</v>
      </c>
    </row>
    <row r="218" spans="1:9" ht="43.5" x14ac:dyDescent="0.35">
      <c r="A218" s="16" t="s">
        <v>447</v>
      </c>
      <c r="B218" s="21" t="s">
        <v>448</v>
      </c>
      <c r="C218" s="41" t="s">
        <v>285</v>
      </c>
      <c r="D218" s="21" t="s">
        <v>59</v>
      </c>
      <c r="E218" s="42" t="s">
        <v>913</v>
      </c>
      <c r="F218" s="72">
        <v>22954.18</v>
      </c>
      <c r="G218" s="42" t="s">
        <v>449</v>
      </c>
      <c r="H218" s="44" t="s">
        <v>286</v>
      </c>
      <c r="I218" s="41" t="s">
        <v>329</v>
      </c>
    </row>
    <row r="219" spans="1:9" ht="43.5" x14ac:dyDescent="0.35">
      <c r="A219" s="16" t="s">
        <v>447</v>
      </c>
      <c r="B219" s="21" t="s">
        <v>448</v>
      </c>
      <c r="C219" s="41" t="s">
        <v>285</v>
      </c>
      <c r="D219" s="21" t="s">
        <v>59</v>
      </c>
      <c r="E219" s="42" t="s">
        <v>913</v>
      </c>
      <c r="F219" s="72">
        <v>17215.63</v>
      </c>
      <c r="G219" s="42" t="s">
        <v>1060</v>
      </c>
      <c r="H219" s="44" t="s">
        <v>286</v>
      </c>
      <c r="I219" s="41" t="s">
        <v>329</v>
      </c>
    </row>
    <row r="220" spans="1:9" ht="43.5" x14ac:dyDescent="0.35">
      <c r="A220" s="16" t="s">
        <v>447</v>
      </c>
      <c r="B220" s="21" t="s">
        <v>448</v>
      </c>
      <c r="C220" s="41" t="s">
        <v>285</v>
      </c>
      <c r="D220" s="21" t="s">
        <v>59</v>
      </c>
      <c r="E220" s="42" t="s">
        <v>913</v>
      </c>
      <c r="F220" s="72">
        <v>17215.63</v>
      </c>
      <c r="G220" s="42" t="s">
        <v>1061</v>
      </c>
      <c r="H220" s="44" t="s">
        <v>286</v>
      </c>
      <c r="I220" s="41" t="s">
        <v>329</v>
      </c>
    </row>
    <row r="221" spans="1:9" ht="67" customHeight="1" x14ac:dyDescent="0.35">
      <c r="A221" s="16" t="s">
        <v>447</v>
      </c>
      <c r="B221" s="21" t="s">
        <v>448</v>
      </c>
      <c r="C221" s="41" t="s">
        <v>285</v>
      </c>
      <c r="D221" s="21" t="s">
        <v>330</v>
      </c>
      <c r="E221" s="42" t="s">
        <v>914</v>
      </c>
      <c r="F221" s="72">
        <v>18351.82</v>
      </c>
      <c r="G221" s="42" t="s">
        <v>449</v>
      </c>
      <c r="H221" s="44" t="s">
        <v>286</v>
      </c>
      <c r="I221" s="41" t="s">
        <v>329</v>
      </c>
    </row>
    <row r="222" spans="1:9" ht="58" customHeight="1" x14ac:dyDescent="0.35">
      <c r="A222" s="16" t="s">
        <v>447</v>
      </c>
      <c r="B222" s="21" t="s">
        <v>448</v>
      </c>
      <c r="C222" s="41" t="s">
        <v>285</v>
      </c>
      <c r="D222" s="21" t="s">
        <v>330</v>
      </c>
      <c r="E222" s="42" t="s">
        <v>914</v>
      </c>
      <c r="F222" s="72">
        <v>13763.86</v>
      </c>
      <c r="G222" s="42" t="s">
        <v>1060</v>
      </c>
      <c r="H222" s="44" t="s">
        <v>286</v>
      </c>
      <c r="I222" s="41" t="s">
        <v>329</v>
      </c>
    </row>
    <row r="223" spans="1:9" ht="61" customHeight="1" x14ac:dyDescent="0.35">
      <c r="A223" s="16" t="s">
        <v>447</v>
      </c>
      <c r="B223" s="21" t="s">
        <v>448</v>
      </c>
      <c r="C223" s="41" t="s">
        <v>285</v>
      </c>
      <c r="D223" s="21" t="s">
        <v>330</v>
      </c>
      <c r="E223" s="42" t="s">
        <v>914</v>
      </c>
      <c r="F223" s="72">
        <v>13763.86</v>
      </c>
      <c r="G223" s="42" t="s">
        <v>1061</v>
      </c>
      <c r="H223" s="44" t="s">
        <v>286</v>
      </c>
      <c r="I223" s="41" t="s">
        <v>329</v>
      </c>
    </row>
    <row r="224" spans="1:9" ht="29" x14ac:dyDescent="0.35">
      <c r="A224" s="41" t="s">
        <v>74</v>
      </c>
      <c r="B224" s="42" t="s">
        <v>451</v>
      </c>
      <c r="C224" s="41" t="s">
        <v>390</v>
      </c>
      <c r="D224" s="42" t="s">
        <v>312</v>
      </c>
      <c r="E224" s="42" t="s">
        <v>1062</v>
      </c>
      <c r="F224" s="72" t="s">
        <v>309</v>
      </c>
      <c r="G224" s="45" t="s">
        <v>325</v>
      </c>
      <c r="H224" s="41" t="s">
        <v>391</v>
      </c>
      <c r="I224" s="41" t="s">
        <v>287</v>
      </c>
    </row>
    <row r="225" spans="1:9" ht="29" x14ac:dyDescent="0.35">
      <c r="A225" s="41" t="s">
        <v>74</v>
      </c>
      <c r="B225" s="42" t="s">
        <v>451</v>
      </c>
      <c r="C225" s="41" t="s">
        <v>390</v>
      </c>
      <c r="D225" s="22" t="s">
        <v>823</v>
      </c>
      <c r="E225" s="42" t="s">
        <v>915</v>
      </c>
      <c r="F225" s="72">
        <v>239</v>
      </c>
      <c r="G225" s="48" t="s">
        <v>1102</v>
      </c>
      <c r="H225" s="41" t="s">
        <v>391</v>
      </c>
      <c r="I225" s="41" t="s">
        <v>287</v>
      </c>
    </row>
    <row r="226" spans="1:9" ht="29" x14ac:dyDescent="0.35">
      <c r="A226" s="41" t="s">
        <v>74</v>
      </c>
      <c r="B226" s="42" t="s">
        <v>451</v>
      </c>
      <c r="C226" s="41" t="s">
        <v>390</v>
      </c>
      <c r="D226" s="22" t="s">
        <v>823</v>
      </c>
      <c r="E226" s="42" t="s">
        <v>915</v>
      </c>
      <c r="F226" s="72">
        <v>239</v>
      </c>
      <c r="G226" s="48" t="s">
        <v>1102</v>
      </c>
      <c r="H226" s="41" t="s">
        <v>391</v>
      </c>
      <c r="I226" s="41" t="s">
        <v>293</v>
      </c>
    </row>
    <row r="227" spans="1:9" ht="61" customHeight="1" x14ac:dyDescent="0.35">
      <c r="A227" s="16" t="s">
        <v>452</v>
      </c>
      <c r="B227" s="21" t="s">
        <v>453</v>
      </c>
      <c r="C227" s="41" t="s">
        <v>346</v>
      </c>
      <c r="D227" s="21" t="s">
        <v>288</v>
      </c>
      <c r="E227" s="21" t="s">
        <v>454</v>
      </c>
      <c r="F227" s="72" t="s">
        <v>309</v>
      </c>
      <c r="G227" s="45" t="s">
        <v>353</v>
      </c>
      <c r="H227" s="44" t="s">
        <v>286</v>
      </c>
      <c r="I227" s="41" t="s">
        <v>287</v>
      </c>
    </row>
    <row r="228" spans="1:9" ht="58" x14ac:dyDescent="0.35">
      <c r="A228" s="16" t="s">
        <v>452</v>
      </c>
      <c r="B228" s="21" t="s">
        <v>453</v>
      </c>
      <c r="C228" s="41" t="s">
        <v>346</v>
      </c>
      <c r="D228" s="21" t="s">
        <v>288</v>
      </c>
      <c r="E228" s="21" t="s">
        <v>948</v>
      </c>
      <c r="F228" s="72" t="s">
        <v>309</v>
      </c>
      <c r="G228" s="45" t="s">
        <v>455</v>
      </c>
      <c r="H228" s="44" t="s">
        <v>286</v>
      </c>
      <c r="I228" s="41" t="s">
        <v>287</v>
      </c>
    </row>
    <row r="229" spans="1:9" ht="29" x14ac:dyDescent="0.35">
      <c r="A229" s="16" t="s">
        <v>65</v>
      </c>
      <c r="B229" s="21" t="s">
        <v>456</v>
      </c>
      <c r="C229" s="41" t="s">
        <v>315</v>
      </c>
      <c r="D229" s="64" t="s">
        <v>536</v>
      </c>
      <c r="E229" s="42" t="s">
        <v>1063</v>
      </c>
      <c r="F229" s="72">
        <v>2118</v>
      </c>
      <c r="G229" s="45" t="s">
        <v>353</v>
      </c>
      <c r="H229" s="44" t="s">
        <v>286</v>
      </c>
      <c r="I229" s="41" t="s">
        <v>301</v>
      </c>
    </row>
    <row r="230" spans="1:9" ht="29" x14ac:dyDescent="0.35">
      <c r="A230" s="16" t="s">
        <v>65</v>
      </c>
      <c r="B230" s="21" t="s">
        <v>456</v>
      </c>
      <c r="C230" s="41" t="s">
        <v>315</v>
      </c>
      <c r="D230" s="21" t="s">
        <v>357</v>
      </c>
      <c r="E230" s="42" t="s">
        <v>457</v>
      </c>
      <c r="F230" s="72">
        <v>47520</v>
      </c>
      <c r="G230" s="45" t="s">
        <v>1064</v>
      </c>
      <c r="H230" s="44" t="s">
        <v>286</v>
      </c>
      <c r="I230" s="41" t="s">
        <v>287</v>
      </c>
    </row>
    <row r="231" spans="1:9" ht="29" x14ac:dyDescent="0.35">
      <c r="A231" s="16" t="s">
        <v>65</v>
      </c>
      <c r="B231" s="21" t="s">
        <v>456</v>
      </c>
      <c r="C231" s="41" t="s">
        <v>315</v>
      </c>
      <c r="D231" s="21" t="s">
        <v>357</v>
      </c>
      <c r="E231" s="42" t="s">
        <v>457</v>
      </c>
      <c r="F231" s="72">
        <v>47520</v>
      </c>
      <c r="G231" s="45" t="s">
        <v>1103</v>
      </c>
      <c r="H231" s="44" t="s">
        <v>286</v>
      </c>
      <c r="I231" s="41" t="s">
        <v>287</v>
      </c>
    </row>
    <row r="232" spans="1:9" ht="68" customHeight="1" x14ac:dyDescent="0.35">
      <c r="A232" s="16" t="s">
        <v>65</v>
      </c>
      <c r="B232" s="21" t="s">
        <v>456</v>
      </c>
      <c r="C232" s="41" t="s">
        <v>315</v>
      </c>
      <c r="D232" s="42" t="s">
        <v>312</v>
      </c>
      <c r="E232" s="42" t="s">
        <v>1110</v>
      </c>
      <c r="F232" s="72" t="s">
        <v>309</v>
      </c>
      <c r="G232" s="45"/>
      <c r="H232" s="44" t="s">
        <v>286</v>
      </c>
      <c r="I232" s="41" t="s">
        <v>287</v>
      </c>
    </row>
    <row r="233" spans="1:9" ht="29" x14ac:dyDescent="0.35">
      <c r="A233" s="16" t="s">
        <v>65</v>
      </c>
      <c r="B233" s="21" t="s">
        <v>456</v>
      </c>
      <c r="C233" s="41" t="s">
        <v>315</v>
      </c>
      <c r="D233" s="22" t="s">
        <v>823</v>
      </c>
      <c r="E233" s="42" t="s">
        <v>458</v>
      </c>
      <c r="F233" s="72">
        <v>239</v>
      </c>
      <c r="G233" s="45" t="s">
        <v>459</v>
      </c>
      <c r="H233" s="44" t="s">
        <v>286</v>
      </c>
      <c r="I233" s="41" t="s">
        <v>287</v>
      </c>
    </row>
    <row r="234" spans="1:9" ht="29" x14ac:dyDescent="0.35">
      <c r="A234" s="16" t="s">
        <v>65</v>
      </c>
      <c r="B234" s="21" t="s">
        <v>456</v>
      </c>
      <c r="C234" s="41" t="s">
        <v>315</v>
      </c>
      <c r="D234" s="22" t="s">
        <v>823</v>
      </c>
      <c r="E234" s="42" t="s">
        <v>458</v>
      </c>
      <c r="F234" s="72">
        <v>239</v>
      </c>
      <c r="G234" s="45" t="s">
        <v>460</v>
      </c>
      <c r="H234" s="44" t="s">
        <v>286</v>
      </c>
      <c r="I234" s="41" t="s">
        <v>287</v>
      </c>
    </row>
    <row r="235" spans="1:9" ht="29" x14ac:dyDescent="0.35">
      <c r="A235" s="16" t="s">
        <v>65</v>
      </c>
      <c r="B235" s="21" t="s">
        <v>456</v>
      </c>
      <c r="C235" s="41" t="s">
        <v>315</v>
      </c>
      <c r="D235" s="21" t="s">
        <v>288</v>
      </c>
      <c r="E235" s="42" t="s">
        <v>461</v>
      </c>
      <c r="F235" s="72" t="s">
        <v>309</v>
      </c>
      <c r="G235" s="45" t="s">
        <v>462</v>
      </c>
      <c r="H235" s="44" t="s">
        <v>286</v>
      </c>
      <c r="I235" s="41" t="s">
        <v>301</v>
      </c>
    </row>
    <row r="236" spans="1:9" ht="48" customHeight="1" x14ac:dyDescent="0.35">
      <c r="A236" s="16" t="s">
        <v>65</v>
      </c>
      <c r="B236" s="21" t="s">
        <v>456</v>
      </c>
      <c r="C236" s="41" t="s">
        <v>315</v>
      </c>
      <c r="D236" s="21" t="s">
        <v>330</v>
      </c>
      <c r="E236" s="42" t="s">
        <v>463</v>
      </c>
      <c r="F236" s="72">
        <v>11463.5</v>
      </c>
      <c r="G236" s="45" t="s">
        <v>1064</v>
      </c>
      <c r="H236" s="44" t="s">
        <v>286</v>
      </c>
      <c r="I236" s="41" t="s">
        <v>287</v>
      </c>
    </row>
    <row r="237" spans="1:9" ht="44" customHeight="1" x14ac:dyDescent="0.35">
      <c r="A237" s="16" t="s">
        <v>65</v>
      </c>
      <c r="B237" s="21" t="s">
        <v>456</v>
      </c>
      <c r="C237" s="41" t="s">
        <v>315</v>
      </c>
      <c r="D237" s="21" t="s">
        <v>330</v>
      </c>
      <c r="E237" s="42" t="s">
        <v>463</v>
      </c>
      <c r="F237" s="72">
        <v>11463.5</v>
      </c>
      <c r="G237" s="45" t="s">
        <v>1103</v>
      </c>
      <c r="H237" s="44" t="s">
        <v>286</v>
      </c>
      <c r="I237" s="41" t="s">
        <v>287</v>
      </c>
    </row>
    <row r="238" spans="1:9" ht="58" x14ac:dyDescent="0.35">
      <c r="A238" s="16" t="s">
        <v>65</v>
      </c>
      <c r="B238" s="21" t="s">
        <v>456</v>
      </c>
      <c r="C238" s="41" t="s">
        <v>315</v>
      </c>
      <c r="D238" s="21" t="s">
        <v>299</v>
      </c>
      <c r="E238" s="42" t="s">
        <v>464</v>
      </c>
      <c r="F238" s="72">
        <v>13200</v>
      </c>
      <c r="G238" s="45" t="s">
        <v>1064</v>
      </c>
      <c r="H238" s="44" t="s">
        <v>286</v>
      </c>
      <c r="I238" s="41" t="s">
        <v>287</v>
      </c>
    </row>
    <row r="239" spans="1:9" ht="58" x14ac:dyDescent="0.35">
      <c r="A239" s="16" t="s">
        <v>65</v>
      </c>
      <c r="B239" s="21" t="s">
        <v>456</v>
      </c>
      <c r="C239" s="41" t="s">
        <v>315</v>
      </c>
      <c r="D239" s="21" t="s">
        <v>299</v>
      </c>
      <c r="E239" s="42" t="s">
        <v>464</v>
      </c>
      <c r="F239" s="72">
        <v>13200</v>
      </c>
      <c r="G239" s="45" t="s">
        <v>1103</v>
      </c>
      <c r="H239" s="44" t="s">
        <v>286</v>
      </c>
      <c r="I239" s="41" t="s">
        <v>287</v>
      </c>
    </row>
    <row r="240" spans="1:9" x14ac:dyDescent="0.35">
      <c r="A240" s="41" t="s">
        <v>465</v>
      </c>
      <c r="B240" s="42" t="s">
        <v>466</v>
      </c>
      <c r="C240" s="41" t="s">
        <v>285</v>
      </c>
      <c r="D240" s="42" t="s">
        <v>337</v>
      </c>
      <c r="E240" s="42" t="s">
        <v>467</v>
      </c>
      <c r="F240" s="72">
        <v>554.5</v>
      </c>
      <c r="G240" s="45" t="s">
        <v>353</v>
      </c>
      <c r="H240" s="44" t="s">
        <v>286</v>
      </c>
      <c r="I240" s="41" t="s">
        <v>301</v>
      </c>
    </row>
    <row r="241" spans="1:9" ht="29" x14ac:dyDescent="0.35">
      <c r="A241" s="41" t="s">
        <v>465</v>
      </c>
      <c r="B241" s="42" t="s">
        <v>466</v>
      </c>
      <c r="C241" s="41" t="s">
        <v>285</v>
      </c>
      <c r="D241" s="21" t="s">
        <v>103</v>
      </c>
      <c r="E241" s="42" t="s">
        <v>468</v>
      </c>
      <c r="F241" s="72">
        <v>655</v>
      </c>
      <c r="G241" s="45" t="s">
        <v>353</v>
      </c>
      <c r="H241" s="44" t="s">
        <v>286</v>
      </c>
      <c r="I241" s="41" t="s">
        <v>301</v>
      </c>
    </row>
    <row r="242" spans="1:9" ht="43.5" x14ac:dyDescent="0.35">
      <c r="A242" s="41" t="s">
        <v>465</v>
      </c>
      <c r="B242" s="42" t="s">
        <v>466</v>
      </c>
      <c r="C242" s="41" t="s">
        <v>285</v>
      </c>
      <c r="D242" s="42" t="s">
        <v>338</v>
      </c>
      <c r="E242" s="42" t="s">
        <v>469</v>
      </c>
      <c r="F242" s="72">
        <v>164.2</v>
      </c>
      <c r="G242" s="45" t="s">
        <v>353</v>
      </c>
      <c r="H242" s="44" t="s">
        <v>286</v>
      </c>
      <c r="I242" s="41" t="s">
        <v>301</v>
      </c>
    </row>
    <row r="243" spans="1:9" ht="29" x14ac:dyDescent="0.35">
      <c r="A243" s="41" t="s">
        <v>465</v>
      </c>
      <c r="B243" s="42" t="s">
        <v>466</v>
      </c>
      <c r="C243" s="41" t="s">
        <v>285</v>
      </c>
      <c r="D243" s="21" t="s">
        <v>62</v>
      </c>
      <c r="E243" s="42" t="s">
        <v>470</v>
      </c>
      <c r="F243" s="72">
        <v>960.64</v>
      </c>
      <c r="G243" s="45" t="s">
        <v>353</v>
      </c>
      <c r="H243" s="44" t="s">
        <v>286</v>
      </c>
      <c r="I243" s="41" t="s">
        <v>301</v>
      </c>
    </row>
    <row r="244" spans="1:9" ht="43.5" x14ac:dyDescent="0.35">
      <c r="A244" s="41" t="s">
        <v>465</v>
      </c>
      <c r="B244" s="42" t="s">
        <v>466</v>
      </c>
      <c r="C244" s="41" t="s">
        <v>285</v>
      </c>
      <c r="D244" s="42" t="s">
        <v>204</v>
      </c>
      <c r="E244" s="42" t="s">
        <v>949</v>
      </c>
      <c r="F244" s="72">
        <v>1468.8</v>
      </c>
      <c r="G244" s="45" t="s">
        <v>353</v>
      </c>
      <c r="H244" s="44" t="s">
        <v>286</v>
      </c>
      <c r="I244" s="41" t="s">
        <v>301</v>
      </c>
    </row>
    <row r="245" spans="1:9" x14ac:dyDescent="0.35">
      <c r="A245" s="41" t="s">
        <v>465</v>
      </c>
      <c r="B245" s="42" t="s">
        <v>466</v>
      </c>
      <c r="C245" s="41" t="s">
        <v>285</v>
      </c>
      <c r="D245" s="22" t="s">
        <v>823</v>
      </c>
      <c r="E245" s="42" t="s">
        <v>933</v>
      </c>
      <c r="F245" s="72">
        <v>239</v>
      </c>
      <c r="G245" s="45" t="s">
        <v>353</v>
      </c>
      <c r="H245" s="44" t="s">
        <v>286</v>
      </c>
      <c r="I245" s="41" t="s">
        <v>301</v>
      </c>
    </row>
    <row r="246" spans="1:9" ht="29" x14ac:dyDescent="0.35">
      <c r="A246" s="41" t="s">
        <v>465</v>
      </c>
      <c r="B246" s="42" t="s">
        <v>466</v>
      </c>
      <c r="C246" s="41" t="s">
        <v>285</v>
      </c>
      <c r="D246" s="42" t="s">
        <v>471</v>
      </c>
      <c r="E246" s="42" t="s">
        <v>472</v>
      </c>
      <c r="F246" s="72">
        <v>3459.62</v>
      </c>
      <c r="G246" s="45" t="s">
        <v>353</v>
      </c>
      <c r="H246" s="44" t="s">
        <v>286</v>
      </c>
      <c r="I246" s="41" t="s">
        <v>287</v>
      </c>
    </row>
    <row r="247" spans="1:9" ht="29" x14ac:dyDescent="0.35">
      <c r="A247" s="41" t="s">
        <v>465</v>
      </c>
      <c r="B247" s="42" t="s">
        <v>466</v>
      </c>
      <c r="C247" s="41" t="s">
        <v>285</v>
      </c>
      <c r="D247" s="21" t="s">
        <v>330</v>
      </c>
      <c r="E247" s="42" t="s">
        <v>950</v>
      </c>
      <c r="F247" s="72">
        <v>3581.2</v>
      </c>
      <c r="G247" s="45" t="s">
        <v>353</v>
      </c>
      <c r="H247" s="44" t="s">
        <v>286</v>
      </c>
      <c r="I247" s="41" t="s">
        <v>287</v>
      </c>
    </row>
    <row r="248" spans="1:9" ht="29" x14ac:dyDescent="0.35">
      <c r="A248" s="16" t="s">
        <v>473</v>
      </c>
      <c r="B248" s="21" t="s">
        <v>474</v>
      </c>
      <c r="C248" s="41" t="s">
        <v>285</v>
      </c>
      <c r="D248" s="42" t="s">
        <v>312</v>
      </c>
      <c r="E248" s="42" t="s">
        <v>951</v>
      </c>
      <c r="F248" s="72">
        <v>100000</v>
      </c>
      <c r="G248" s="45" t="s">
        <v>475</v>
      </c>
      <c r="H248" s="41" t="s">
        <v>391</v>
      </c>
      <c r="I248" s="41" t="s">
        <v>287</v>
      </c>
    </row>
    <row r="249" spans="1:9" ht="29" x14ac:dyDescent="0.35">
      <c r="A249" s="16" t="s">
        <v>476</v>
      </c>
      <c r="B249" s="21" t="s">
        <v>477</v>
      </c>
      <c r="C249" s="41" t="s">
        <v>346</v>
      </c>
      <c r="D249" s="64" t="s">
        <v>536</v>
      </c>
      <c r="E249" s="42" t="s">
        <v>952</v>
      </c>
      <c r="F249" s="72">
        <v>2148</v>
      </c>
      <c r="G249" s="45" t="s">
        <v>478</v>
      </c>
      <c r="H249" s="44" t="s">
        <v>286</v>
      </c>
      <c r="I249" s="41" t="s">
        <v>301</v>
      </c>
    </row>
    <row r="250" spans="1:9" ht="29" x14ac:dyDescent="0.35">
      <c r="A250" s="16" t="s">
        <v>476</v>
      </c>
      <c r="B250" s="21" t="s">
        <v>477</v>
      </c>
      <c r="C250" s="41" t="s">
        <v>346</v>
      </c>
      <c r="D250" s="22" t="s">
        <v>823</v>
      </c>
      <c r="E250" s="42" t="s">
        <v>52</v>
      </c>
      <c r="F250" s="72">
        <v>236</v>
      </c>
      <c r="G250" s="45" t="s">
        <v>478</v>
      </c>
      <c r="H250" s="44" t="s">
        <v>286</v>
      </c>
      <c r="I250" s="41" t="s">
        <v>301</v>
      </c>
    </row>
    <row r="251" spans="1:9" ht="29" x14ac:dyDescent="0.35">
      <c r="A251" s="16" t="s">
        <v>479</v>
      </c>
      <c r="B251" s="21" t="s">
        <v>480</v>
      </c>
      <c r="C251" s="41" t="s">
        <v>483</v>
      </c>
      <c r="D251" s="22" t="s">
        <v>823</v>
      </c>
      <c r="E251" s="42" t="s">
        <v>918</v>
      </c>
      <c r="F251" s="72">
        <v>236</v>
      </c>
      <c r="G251" s="45" t="s">
        <v>482</v>
      </c>
      <c r="H251" s="44" t="s">
        <v>286</v>
      </c>
      <c r="I251" s="41" t="s">
        <v>287</v>
      </c>
    </row>
    <row r="252" spans="1:9" ht="29" x14ac:dyDescent="0.35">
      <c r="A252" s="16" t="s">
        <v>479</v>
      </c>
      <c r="B252" s="21" t="s">
        <v>480</v>
      </c>
      <c r="C252" s="41" t="s">
        <v>483</v>
      </c>
      <c r="D252" s="22" t="s">
        <v>823</v>
      </c>
      <c r="E252" s="42" t="s">
        <v>481</v>
      </c>
      <c r="F252" s="72">
        <v>236</v>
      </c>
      <c r="G252" s="45" t="s">
        <v>953</v>
      </c>
      <c r="H252" s="44" t="s">
        <v>286</v>
      </c>
      <c r="I252" s="41" t="s">
        <v>287</v>
      </c>
    </row>
    <row r="253" spans="1:9" ht="29" x14ac:dyDescent="0.35">
      <c r="A253" s="40" t="s">
        <v>484</v>
      </c>
      <c r="B253" s="53" t="s">
        <v>485</v>
      </c>
      <c r="C253" s="40" t="s">
        <v>346</v>
      </c>
      <c r="D253" s="22" t="s">
        <v>823</v>
      </c>
      <c r="E253" s="53" t="s">
        <v>935</v>
      </c>
      <c r="F253" s="72">
        <v>236</v>
      </c>
      <c r="G253" s="45" t="s">
        <v>486</v>
      </c>
      <c r="H253" s="44" t="s">
        <v>286</v>
      </c>
      <c r="I253" s="40" t="s">
        <v>287</v>
      </c>
    </row>
    <row r="254" spans="1:9" ht="29" x14ac:dyDescent="0.35">
      <c r="A254" s="40" t="s">
        <v>484</v>
      </c>
      <c r="B254" s="53" t="s">
        <v>485</v>
      </c>
      <c r="C254" s="40" t="s">
        <v>346</v>
      </c>
      <c r="D254" s="22" t="s">
        <v>823</v>
      </c>
      <c r="E254" s="53" t="s">
        <v>935</v>
      </c>
      <c r="F254" s="72">
        <v>236</v>
      </c>
      <c r="G254" s="45" t="s">
        <v>954</v>
      </c>
      <c r="H254" s="44" t="s">
        <v>286</v>
      </c>
      <c r="I254" s="40" t="s">
        <v>287</v>
      </c>
    </row>
    <row r="255" spans="1:9" ht="29" x14ac:dyDescent="0.35">
      <c r="A255" s="40" t="s">
        <v>484</v>
      </c>
      <c r="B255" s="53" t="s">
        <v>485</v>
      </c>
      <c r="C255" s="40" t="s">
        <v>346</v>
      </c>
      <c r="D255" s="53" t="s">
        <v>330</v>
      </c>
      <c r="E255" s="53" t="s">
        <v>487</v>
      </c>
      <c r="F255" s="72">
        <v>2029.51</v>
      </c>
      <c r="G255" s="45" t="s">
        <v>955</v>
      </c>
      <c r="H255" s="44" t="s">
        <v>286</v>
      </c>
      <c r="I255" s="40" t="s">
        <v>287</v>
      </c>
    </row>
    <row r="256" spans="1:9" ht="29" x14ac:dyDescent="0.35">
      <c r="A256" s="40" t="s">
        <v>484</v>
      </c>
      <c r="B256" s="53" t="s">
        <v>485</v>
      </c>
      <c r="C256" s="40" t="s">
        <v>346</v>
      </c>
      <c r="D256" s="53" t="s">
        <v>488</v>
      </c>
      <c r="E256" s="53" t="s">
        <v>489</v>
      </c>
      <c r="F256" s="72">
        <v>114423</v>
      </c>
      <c r="G256" s="45" t="s">
        <v>955</v>
      </c>
      <c r="H256" s="44" t="s">
        <v>286</v>
      </c>
      <c r="I256" s="40" t="s">
        <v>287</v>
      </c>
    </row>
    <row r="257" spans="1:9" ht="58" x14ac:dyDescent="0.35">
      <c r="A257" s="40" t="s">
        <v>484</v>
      </c>
      <c r="B257" s="53" t="s">
        <v>485</v>
      </c>
      <c r="C257" s="40" t="s">
        <v>346</v>
      </c>
      <c r="D257" s="53" t="s">
        <v>78</v>
      </c>
      <c r="E257" s="53" t="s">
        <v>490</v>
      </c>
      <c r="F257" s="72" t="s">
        <v>327</v>
      </c>
      <c r="G257" s="45" t="s">
        <v>955</v>
      </c>
      <c r="H257" s="44" t="s">
        <v>286</v>
      </c>
      <c r="I257" s="40" t="s">
        <v>287</v>
      </c>
    </row>
    <row r="258" spans="1:9" ht="43.5" x14ac:dyDescent="0.35">
      <c r="A258" s="40" t="s">
        <v>484</v>
      </c>
      <c r="B258" s="53" t="s">
        <v>485</v>
      </c>
      <c r="C258" s="40" t="s">
        <v>346</v>
      </c>
      <c r="D258" s="64" t="s">
        <v>536</v>
      </c>
      <c r="E258" s="53" t="s">
        <v>491</v>
      </c>
      <c r="F258" s="72" t="s">
        <v>327</v>
      </c>
      <c r="G258" s="45" t="s">
        <v>478</v>
      </c>
      <c r="H258" s="44" t="s">
        <v>286</v>
      </c>
      <c r="I258" s="40" t="s">
        <v>287</v>
      </c>
    </row>
    <row r="259" spans="1:9" ht="43.5" x14ac:dyDescent="0.35">
      <c r="A259" s="40" t="s">
        <v>484</v>
      </c>
      <c r="B259" s="53" t="s">
        <v>485</v>
      </c>
      <c r="C259" s="40" t="s">
        <v>346</v>
      </c>
      <c r="D259" s="53" t="s">
        <v>297</v>
      </c>
      <c r="E259" s="53" t="s">
        <v>956</v>
      </c>
      <c r="F259" s="72" t="s">
        <v>492</v>
      </c>
      <c r="G259" s="45" t="s">
        <v>493</v>
      </c>
      <c r="H259" s="44" t="s">
        <v>286</v>
      </c>
      <c r="I259" s="40" t="s">
        <v>287</v>
      </c>
    </row>
    <row r="260" spans="1:9" ht="29" x14ac:dyDescent="0.35">
      <c r="A260" s="40" t="s">
        <v>494</v>
      </c>
      <c r="B260" s="50" t="s">
        <v>495</v>
      </c>
      <c r="C260" s="40" t="s">
        <v>498</v>
      </c>
      <c r="D260" s="22" t="s">
        <v>823</v>
      </c>
      <c r="E260" s="50" t="s">
        <v>496</v>
      </c>
      <c r="F260" s="72">
        <v>250</v>
      </c>
      <c r="G260" s="45" t="s">
        <v>497</v>
      </c>
      <c r="H260" s="44" t="s">
        <v>286</v>
      </c>
      <c r="I260" s="40" t="s">
        <v>301</v>
      </c>
    </row>
    <row r="261" spans="1:9" ht="29" x14ac:dyDescent="0.35">
      <c r="A261" s="41" t="s">
        <v>58</v>
      </c>
      <c r="B261" s="42" t="s">
        <v>499</v>
      </c>
      <c r="C261" s="41" t="s">
        <v>285</v>
      </c>
      <c r="D261" s="22" t="s">
        <v>823</v>
      </c>
      <c r="E261" s="42" t="s">
        <v>942</v>
      </c>
      <c r="F261" s="72">
        <v>239</v>
      </c>
      <c r="G261" s="45" t="s">
        <v>354</v>
      </c>
      <c r="H261" s="44" t="s">
        <v>286</v>
      </c>
      <c r="I261" s="41" t="s">
        <v>301</v>
      </c>
    </row>
    <row r="262" spans="1:9" ht="29" x14ac:dyDescent="0.35">
      <c r="A262" s="16" t="s">
        <v>500</v>
      </c>
      <c r="B262" s="21" t="s">
        <v>501</v>
      </c>
      <c r="C262" s="41" t="s">
        <v>315</v>
      </c>
      <c r="D262" s="64" t="s">
        <v>536</v>
      </c>
      <c r="E262" s="42" t="s">
        <v>952</v>
      </c>
      <c r="F262" s="72">
        <v>1072.1099999999999</v>
      </c>
      <c r="G262" s="45" t="s">
        <v>482</v>
      </c>
      <c r="H262" s="44" t="s">
        <v>286</v>
      </c>
      <c r="I262" s="41" t="s">
        <v>287</v>
      </c>
    </row>
    <row r="263" spans="1:9" ht="29" x14ac:dyDescent="0.35">
      <c r="A263" s="16" t="s">
        <v>500</v>
      </c>
      <c r="B263" s="21" t="s">
        <v>501</v>
      </c>
      <c r="C263" s="41" t="s">
        <v>315</v>
      </c>
      <c r="D263" s="22" t="s">
        <v>823</v>
      </c>
      <c r="E263" s="42" t="s">
        <v>52</v>
      </c>
      <c r="F263" s="72">
        <v>236</v>
      </c>
      <c r="G263" s="45" t="s">
        <v>478</v>
      </c>
      <c r="H263" s="44" t="s">
        <v>286</v>
      </c>
      <c r="I263" s="41" t="s">
        <v>301</v>
      </c>
    </row>
    <row r="264" spans="1:9" ht="43.5" x14ac:dyDescent="0.35">
      <c r="A264" s="16" t="s">
        <v>502</v>
      </c>
      <c r="B264" s="21" t="s">
        <v>503</v>
      </c>
      <c r="C264" s="41" t="s">
        <v>315</v>
      </c>
      <c r="D264" s="64" t="s">
        <v>536</v>
      </c>
      <c r="E264" s="42" t="s">
        <v>37</v>
      </c>
      <c r="F264" s="72" t="s">
        <v>327</v>
      </c>
      <c r="G264" s="45" t="s">
        <v>1065</v>
      </c>
      <c r="H264" s="44" t="s">
        <v>286</v>
      </c>
      <c r="I264" s="41" t="s">
        <v>301</v>
      </c>
    </row>
    <row r="265" spans="1:9" ht="29" x14ac:dyDescent="0.35">
      <c r="A265" s="16" t="s">
        <v>502</v>
      </c>
      <c r="B265" s="21" t="s">
        <v>503</v>
      </c>
      <c r="C265" s="41" t="s">
        <v>315</v>
      </c>
      <c r="D265" s="21" t="s">
        <v>357</v>
      </c>
      <c r="E265" s="42" t="s">
        <v>504</v>
      </c>
      <c r="F265" s="72">
        <v>66960</v>
      </c>
      <c r="G265" s="45" t="s">
        <v>1066</v>
      </c>
      <c r="H265" s="44" t="s">
        <v>286</v>
      </c>
      <c r="I265" s="41" t="s">
        <v>287</v>
      </c>
    </row>
    <row r="266" spans="1:9" ht="29" x14ac:dyDescent="0.35">
      <c r="A266" s="16" t="s">
        <v>502</v>
      </c>
      <c r="B266" s="21" t="s">
        <v>503</v>
      </c>
      <c r="C266" s="41" t="s">
        <v>315</v>
      </c>
      <c r="D266" s="21" t="s">
        <v>357</v>
      </c>
      <c r="E266" s="42" t="s">
        <v>504</v>
      </c>
      <c r="F266" s="72">
        <v>66960</v>
      </c>
      <c r="G266" s="45" t="s">
        <v>1067</v>
      </c>
      <c r="H266" s="44" t="s">
        <v>286</v>
      </c>
      <c r="I266" s="41" t="s">
        <v>287</v>
      </c>
    </row>
    <row r="267" spans="1:9" ht="43.5" x14ac:dyDescent="0.35">
      <c r="A267" s="16" t="s">
        <v>502</v>
      </c>
      <c r="B267" s="21" t="s">
        <v>503</v>
      </c>
      <c r="C267" s="41"/>
      <c r="D267" s="21" t="s">
        <v>312</v>
      </c>
      <c r="E267" s="42" t="s">
        <v>450</v>
      </c>
      <c r="F267" s="72" t="s">
        <v>327</v>
      </c>
      <c r="G267" s="45"/>
      <c r="H267" s="44" t="s">
        <v>286</v>
      </c>
      <c r="I267" s="41" t="s">
        <v>287</v>
      </c>
    </row>
    <row r="268" spans="1:9" ht="29" x14ac:dyDescent="0.35">
      <c r="A268" s="16" t="s">
        <v>502</v>
      </c>
      <c r="B268" s="21" t="s">
        <v>503</v>
      </c>
      <c r="C268" s="41" t="s">
        <v>315</v>
      </c>
      <c r="D268" s="42" t="s">
        <v>312</v>
      </c>
      <c r="E268" s="42" t="s">
        <v>505</v>
      </c>
      <c r="F268" s="72" t="s">
        <v>309</v>
      </c>
      <c r="G268" s="48"/>
      <c r="H268" s="44" t="s">
        <v>286</v>
      </c>
      <c r="I268" s="41" t="s">
        <v>287</v>
      </c>
    </row>
    <row r="269" spans="1:9" x14ac:dyDescent="0.35">
      <c r="A269" s="16" t="s">
        <v>502</v>
      </c>
      <c r="B269" s="21" t="s">
        <v>503</v>
      </c>
      <c r="C269" s="41" t="s">
        <v>315</v>
      </c>
      <c r="D269" s="22" t="s">
        <v>823</v>
      </c>
      <c r="E269" s="42" t="s">
        <v>506</v>
      </c>
      <c r="F269" s="72">
        <v>239</v>
      </c>
      <c r="G269" s="45" t="s">
        <v>957</v>
      </c>
      <c r="H269" s="44" t="s">
        <v>286</v>
      </c>
      <c r="I269" s="41" t="s">
        <v>287</v>
      </c>
    </row>
    <row r="270" spans="1:9" ht="29" x14ac:dyDescent="0.35">
      <c r="A270" s="16" t="s">
        <v>502</v>
      </c>
      <c r="B270" s="21" t="s">
        <v>503</v>
      </c>
      <c r="C270" s="41" t="s">
        <v>315</v>
      </c>
      <c r="D270" s="22" t="s">
        <v>823</v>
      </c>
      <c r="E270" s="42" t="s">
        <v>506</v>
      </c>
      <c r="F270" s="72">
        <v>239</v>
      </c>
      <c r="G270" s="45" t="s">
        <v>1105</v>
      </c>
      <c r="H270" s="44" t="s">
        <v>286</v>
      </c>
      <c r="I270" s="41" t="s">
        <v>287</v>
      </c>
    </row>
    <row r="271" spans="1:9" ht="29" x14ac:dyDescent="0.35">
      <c r="A271" s="16" t="s">
        <v>502</v>
      </c>
      <c r="B271" s="21" t="s">
        <v>503</v>
      </c>
      <c r="C271" s="41" t="s">
        <v>315</v>
      </c>
      <c r="D271" s="22" t="s">
        <v>823</v>
      </c>
      <c r="E271" s="42" t="s">
        <v>506</v>
      </c>
      <c r="F271" s="72">
        <v>239</v>
      </c>
      <c r="G271" s="45" t="s">
        <v>1068</v>
      </c>
      <c r="H271" s="44" t="s">
        <v>286</v>
      </c>
      <c r="I271" s="41" t="s">
        <v>287</v>
      </c>
    </row>
    <row r="272" spans="1:9" ht="29" x14ac:dyDescent="0.35">
      <c r="A272" s="16" t="s">
        <v>502</v>
      </c>
      <c r="B272" s="21" t="s">
        <v>503</v>
      </c>
      <c r="C272" s="41" t="s">
        <v>315</v>
      </c>
      <c r="D272" s="21" t="s">
        <v>330</v>
      </c>
      <c r="E272" s="42" t="s">
        <v>507</v>
      </c>
      <c r="F272" s="72" t="s">
        <v>327</v>
      </c>
      <c r="G272" s="45" t="s">
        <v>1066</v>
      </c>
      <c r="H272" s="44" t="s">
        <v>286</v>
      </c>
      <c r="I272" s="41" t="s">
        <v>287</v>
      </c>
    </row>
    <row r="273" spans="1:9" ht="29" x14ac:dyDescent="0.35">
      <c r="A273" s="16" t="s">
        <v>502</v>
      </c>
      <c r="B273" s="21" t="s">
        <v>503</v>
      </c>
      <c r="C273" s="41" t="s">
        <v>315</v>
      </c>
      <c r="D273" s="21" t="s">
        <v>330</v>
      </c>
      <c r="E273" s="42" t="s">
        <v>507</v>
      </c>
      <c r="F273" s="72" t="s">
        <v>327</v>
      </c>
      <c r="G273" s="45" t="s">
        <v>1067</v>
      </c>
      <c r="H273" s="44" t="s">
        <v>286</v>
      </c>
      <c r="I273" s="41" t="s">
        <v>287</v>
      </c>
    </row>
    <row r="274" spans="1:9" ht="54" customHeight="1" x14ac:dyDescent="0.35">
      <c r="A274" s="40" t="s">
        <v>785</v>
      </c>
      <c r="B274" s="50" t="s">
        <v>786</v>
      </c>
      <c r="C274" s="40" t="s">
        <v>349</v>
      </c>
      <c r="D274" s="46" t="s">
        <v>297</v>
      </c>
      <c r="E274" s="50" t="s">
        <v>787</v>
      </c>
      <c r="F274" s="72">
        <v>27000</v>
      </c>
      <c r="G274" s="50" t="s">
        <v>958</v>
      </c>
      <c r="H274" s="44" t="s">
        <v>286</v>
      </c>
      <c r="I274" s="40" t="s">
        <v>329</v>
      </c>
    </row>
    <row r="275" spans="1:9" ht="41" customHeight="1" x14ac:dyDescent="0.35">
      <c r="A275" s="40" t="s">
        <v>785</v>
      </c>
      <c r="B275" s="50" t="s">
        <v>786</v>
      </c>
      <c r="C275" s="40" t="s">
        <v>349</v>
      </c>
      <c r="D275" s="64" t="s">
        <v>536</v>
      </c>
      <c r="E275" s="50" t="s">
        <v>672</v>
      </c>
      <c r="F275" s="72">
        <v>13425</v>
      </c>
      <c r="G275" s="50" t="s">
        <v>655</v>
      </c>
      <c r="H275" s="44" t="s">
        <v>286</v>
      </c>
      <c r="I275" s="40" t="s">
        <v>329</v>
      </c>
    </row>
    <row r="276" spans="1:9" ht="72.5" x14ac:dyDescent="0.35">
      <c r="A276" s="40" t="s">
        <v>785</v>
      </c>
      <c r="B276" s="50" t="s">
        <v>786</v>
      </c>
      <c r="C276" s="40" t="s">
        <v>349</v>
      </c>
      <c r="D276" s="53" t="s">
        <v>824</v>
      </c>
      <c r="E276" s="50" t="s">
        <v>621</v>
      </c>
      <c r="F276" s="72">
        <v>4000</v>
      </c>
      <c r="G276" s="50" t="s">
        <v>622</v>
      </c>
      <c r="H276" s="44" t="s">
        <v>286</v>
      </c>
      <c r="I276" s="40" t="s">
        <v>329</v>
      </c>
    </row>
    <row r="277" spans="1:9" ht="43.5" customHeight="1" x14ac:dyDescent="0.35">
      <c r="A277" s="40" t="s">
        <v>785</v>
      </c>
      <c r="B277" s="50" t="s">
        <v>786</v>
      </c>
      <c r="C277" s="40" t="s">
        <v>349</v>
      </c>
      <c r="D277" s="53" t="s">
        <v>824</v>
      </c>
      <c r="E277" s="50" t="s">
        <v>621</v>
      </c>
      <c r="F277" s="72">
        <v>4000</v>
      </c>
      <c r="G277" s="50" t="s">
        <v>788</v>
      </c>
      <c r="H277" s="44" t="s">
        <v>286</v>
      </c>
      <c r="I277" s="40" t="s">
        <v>329</v>
      </c>
    </row>
    <row r="278" spans="1:9" ht="50" customHeight="1" x14ac:dyDescent="0.35">
      <c r="A278" s="40" t="s">
        <v>785</v>
      </c>
      <c r="B278" s="50" t="s">
        <v>786</v>
      </c>
      <c r="C278" s="40" t="s">
        <v>349</v>
      </c>
      <c r="D278" s="53" t="s">
        <v>824</v>
      </c>
      <c r="E278" s="50" t="s">
        <v>621</v>
      </c>
      <c r="F278" s="72">
        <v>4000</v>
      </c>
      <c r="G278" s="50" t="s">
        <v>789</v>
      </c>
      <c r="H278" s="44" t="s">
        <v>286</v>
      </c>
      <c r="I278" s="40" t="s">
        <v>329</v>
      </c>
    </row>
    <row r="279" spans="1:9" ht="45" customHeight="1" x14ac:dyDescent="0.35">
      <c r="A279" s="40" t="s">
        <v>785</v>
      </c>
      <c r="B279" s="50" t="s">
        <v>786</v>
      </c>
      <c r="C279" s="40" t="s">
        <v>349</v>
      </c>
      <c r="D279" s="53" t="s">
        <v>824</v>
      </c>
      <c r="E279" s="50" t="s">
        <v>621</v>
      </c>
      <c r="F279" s="72">
        <v>4000</v>
      </c>
      <c r="G279" s="50" t="s">
        <v>790</v>
      </c>
      <c r="H279" s="44" t="s">
        <v>286</v>
      </c>
      <c r="I279" s="40" t="s">
        <v>329</v>
      </c>
    </row>
    <row r="280" spans="1:9" ht="46.5" customHeight="1" x14ac:dyDescent="0.35">
      <c r="A280" s="40" t="s">
        <v>785</v>
      </c>
      <c r="B280" s="50" t="s">
        <v>786</v>
      </c>
      <c r="C280" s="40" t="s">
        <v>349</v>
      </c>
      <c r="D280" s="53" t="s">
        <v>824</v>
      </c>
      <c r="E280" s="50" t="s">
        <v>621</v>
      </c>
      <c r="F280" s="72">
        <v>4000</v>
      </c>
      <c r="G280" s="50" t="s">
        <v>791</v>
      </c>
      <c r="H280" s="44" t="s">
        <v>286</v>
      </c>
      <c r="I280" s="40" t="s">
        <v>329</v>
      </c>
    </row>
    <row r="281" spans="1:9" ht="50.5" customHeight="1" x14ac:dyDescent="0.35">
      <c r="A281" s="40" t="s">
        <v>785</v>
      </c>
      <c r="B281" s="50" t="s">
        <v>786</v>
      </c>
      <c r="C281" s="40" t="s">
        <v>349</v>
      </c>
      <c r="D281" s="53" t="s">
        <v>824</v>
      </c>
      <c r="E281" s="50" t="s">
        <v>621</v>
      </c>
      <c r="F281" s="72">
        <v>4000</v>
      </c>
      <c r="G281" s="50" t="s">
        <v>792</v>
      </c>
      <c r="H281" s="44" t="s">
        <v>286</v>
      </c>
      <c r="I281" s="40" t="s">
        <v>329</v>
      </c>
    </row>
    <row r="282" spans="1:9" ht="65" customHeight="1" x14ac:dyDescent="0.35">
      <c r="A282" s="40" t="s">
        <v>785</v>
      </c>
      <c r="B282" s="50" t="s">
        <v>786</v>
      </c>
      <c r="C282" s="40" t="s">
        <v>349</v>
      </c>
      <c r="D282" s="53" t="s">
        <v>824</v>
      </c>
      <c r="E282" s="50" t="s">
        <v>621</v>
      </c>
      <c r="F282" s="72">
        <v>4000</v>
      </c>
      <c r="G282" s="50" t="s">
        <v>793</v>
      </c>
      <c r="H282" s="44" t="s">
        <v>286</v>
      </c>
      <c r="I282" s="40" t="s">
        <v>329</v>
      </c>
    </row>
    <row r="283" spans="1:9" ht="62" customHeight="1" x14ac:dyDescent="0.35">
      <c r="A283" s="40" t="s">
        <v>785</v>
      </c>
      <c r="B283" s="50" t="s">
        <v>786</v>
      </c>
      <c r="C283" s="40" t="s">
        <v>349</v>
      </c>
      <c r="D283" s="53" t="s">
        <v>824</v>
      </c>
      <c r="E283" s="50" t="s">
        <v>621</v>
      </c>
      <c r="F283" s="72">
        <v>4000</v>
      </c>
      <c r="G283" s="50" t="s">
        <v>794</v>
      </c>
      <c r="H283" s="44" t="s">
        <v>286</v>
      </c>
      <c r="I283" s="40" t="s">
        <v>329</v>
      </c>
    </row>
    <row r="284" spans="1:9" ht="57.5" customHeight="1" x14ac:dyDescent="0.35">
      <c r="A284" s="40" t="s">
        <v>785</v>
      </c>
      <c r="B284" s="50" t="s">
        <v>786</v>
      </c>
      <c r="C284" s="40" t="s">
        <v>349</v>
      </c>
      <c r="D284" s="53" t="s">
        <v>824</v>
      </c>
      <c r="E284" s="50" t="s">
        <v>621</v>
      </c>
      <c r="F284" s="72">
        <v>4000</v>
      </c>
      <c r="G284" s="50" t="s">
        <v>795</v>
      </c>
      <c r="H284" s="44" t="s">
        <v>286</v>
      </c>
      <c r="I284" s="40" t="s">
        <v>329</v>
      </c>
    </row>
    <row r="285" spans="1:9" ht="52.5" customHeight="1" x14ac:dyDescent="0.35">
      <c r="A285" s="40" t="s">
        <v>785</v>
      </c>
      <c r="B285" s="50" t="s">
        <v>786</v>
      </c>
      <c r="C285" s="40" t="s">
        <v>349</v>
      </c>
      <c r="D285" s="53" t="s">
        <v>824</v>
      </c>
      <c r="E285" s="50" t="s">
        <v>621</v>
      </c>
      <c r="F285" s="72">
        <v>4000</v>
      </c>
      <c r="G285" s="50" t="s">
        <v>796</v>
      </c>
      <c r="H285" s="44" t="s">
        <v>286</v>
      </c>
      <c r="I285" s="40" t="s">
        <v>329</v>
      </c>
    </row>
    <row r="286" spans="1:9" ht="42.5" customHeight="1" x14ac:dyDescent="0.35">
      <c r="A286" s="40" t="s">
        <v>785</v>
      </c>
      <c r="B286" s="50" t="s">
        <v>786</v>
      </c>
      <c r="C286" s="40" t="s">
        <v>349</v>
      </c>
      <c r="D286" s="53" t="s">
        <v>824</v>
      </c>
      <c r="E286" s="50" t="s">
        <v>621</v>
      </c>
      <c r="F286" s="72">
        <v>4000</v>
      </c>
      <c r="G286" s="50" t="s">
        <v>797</v>
      </c>
      <c r="H286" s="44" t="s">
        <v>286</v>
      </c>
      <c r="I286" s="40" t="s">
        <v>329</v>
      </c>
    </row>
    <row r="287" spans="1:9" ht="42.5" customHeight="1" x14ac:dyDescent="0.35">
      <c r="A287" s="40" t="s">
        <v>785</v>
      </c>
      <c r="B287" s="50" t="s">
        <v>786</v>
      </c>
      <c r="C287" s="40" t="s">
        <v>349</v>
      </c>
      <c r="D287" s="53" t="s">
        <v>824</v>
      </c>
      <c r="E287" s="50" t="s">
        <v>621</v>
      </c>
      <c r="F287" s="72">
        <v>4000</v>
      </c>
      <c r="G287" s="50" t="s">
        <v>798</v>
      </c>
      <c r="H287" s="44" t="s">
        <v>286</v>
      </c>
      <c r="I287" s="40" t="s">
        <v>329</v>
      </c>
    </row>
    <row r="288" spans="1:9" ht="54.5" customHeight="1" x14ac:dyDescent="0.35">
      <c r="A288" s="40" t="s">
        <v>785</v>
      </c>
      <c r="B288" s="50" t="s">
        <v>786</v>
      </c>
      <c r="C288" s="40" t="s">
        <v>349</v>
      </c>
      <c r="D288" s="53" t="s">
        <v>824</v>
      </c>
      <c r="E288" s="50" t="s">
        <v>621</v>
      </c>
      <c r="F288" s="72">
        <v>4000</v>
      </c>
      <c r="G288" s="50" t="s">
        <v>799</v>
      </c>
      <c r="H288" s="44" t="s">
        <v>286</v>
      </c>
      <c r="I288" s="40" t="s">
        <v>329</v>
      </c>
    </row>
    <row r="289" spans="1:9" ht="52.5" customHeight="1" x14ac:dyDescent="0.35">
      <c r="A289" s="40" t="s">
        <v>785</v>
      </c>
      <c r="B289" s="50" t="s">
        <v>786</v>
      </c>
      <c r="C289" s="40" t="s">
        <v>349</v>
      </c>
      <c r="D289" s="53" t="s">
        <v>824</v>
      </c>
      <c r="E289" s="50" t="s">
        <v>621</v>
      </c>
      <c r="F289" s="72">
        <v>4000</v>
      </c>
      <c r="G289" s="50" t="s">
        <v>800</v>
      </c>
      <c r="H289" s="44" t="s">
        <v>286</v>
      </c>
      <c r="I289" s="40" t="s">
        <v>329</v>
      </c>
    </row>
    <row r="290" spans="1:9" ht="47" customHeight="1" x14ac:dyDescent="0.35">
      <c r="A290" s="40" t="s">
        <v>785</v>
      </c>
      <c r="B290" s="50" t="s">
        <v>786</v>
      </c>
      <c r="C290" s="40" t="s">
        <v>349</v>
      </c>
      <c r="D290" s="53" t="s">
        <v>824</v>
      </c>
      <c r="E290" s="50" t="s">
        <v>621</v>
      </c>
      <c r="F290" s="72">
        <v>4000</v>
      </c>
      <c r="G290" s="50" t="s">
        <v>801</v>
      </c>
      <c r="H290" s="44" t="s">
        <v>286</v>
      </c>
      <c r="I290" s="40" t="s">
        <v>329</v>
      </c>
    </row>
    <row r="291" spans="1:9" ht="50" customHeight="1" x14ac:dyDescent="0.35">
      <c r="A291" s="40" t="s">
        <v>785</v>
      </c>
      <c r="B291" s="50" t="s">
        <v>786</v>
      </c>
      <c r="C291" s="40" t="s">
        <v>349</v>
      </c>
      <c r="D291" s="53" t="s">
        <v>824</v>
      </c>
      <c r="E291" s="50" t="s">
        <v>621</v>
      </c>
      <c r="F291" s="72">
        <v>4000</v>
      </c>
      <c r="G291" s="50" t="s">
        <v>802</v>
      </c>
      <c r="H291" s="44" t="s">
        <v>286</v>
      </c>
      <c r="I291" s="40" t="s">
        <v>329</v>
      </c>
    </row>
    <row r="292" spans="1:9" ht="55.5" customHeight="1" x14ac:dyDescent="0.35">
      <c r="A292" s="40" t="s">
        <v>785</v>
      </c>
      <c r="B292" s="50" t="s">
        <v>786</v>
      </c>
      <c r="C292" s="40" t="s">
        <v>349</v>
      </c>
      <c r="D292" s="53" t="s">
        <v>824</v>
      </c>
      <c r="E292" s="50" t="s">
        <v>621</v>
      </c>
      <c r="F292" s="72">
        <v>4000</v>
      </c>
      <c r="G292" s="50" t="s">
        <v>803</v>
      </c>
      <c r="H292" s="44" t="s">
        <v>286</v>
      </c>
      <c r="I292" s="40" t="s">
        <v>329</v>
      </c>
    </row>
    <row r="293" spans="1:9" ht="50" customHeight="1" x14ac:dyDescent="0.35">
      <c r="A293" s="40" t="s">
        <v>785</v>
      </c>
      <c r="B293" s="50" t="s">
        <v>786</v>
      </c>
      <c r="C293" s="40" t="s">
        <v>349</v>
      </c>
      <c r="D293" s="53" t="s">
        <v>824</v>
      </c>
      <c r="E293" s="50" t="s">
        <v>621</v>
      </c>
      <c r="F293" s="72">
        <v>4000</v>
      </c>
      <c r="G293" s="50" t="s">
        <v>804</v>
      </c>
      <c r="H293" s="44" t="s">
        <v>286</v>
      </c>
      <c r="I293" s="40" t="s">
        <v>329</v>
      </c>
    </row>
    <row r="294" spans="1:9" ht="50" customHeight="1" x14ac:dyDescent="0.35">
      <c r="A294" s="40" t="s">
        <v>785</v>
      </c>
      <c r="B294" s="50" t="s">
        <v>786</v>
      </c>
      <c r="C294" s="40" t="s">
        <v>349</v>
      </c>
      <c r="D294" s="53" t="s">
        <v>824</v>
      </c>
      <c r="E294" s="50" t="s">
        <v>621</v>
      </c>
      <c r="F294" s="72">
        <v>4000</v>
      </c>
      <c r="G294" s="50" t="s">
        <v>805</v>
      </c>
      <c r="H294" s="44" t="s">
        <v>286</v>
      </c>
      <c r="I294" s="40" t="s">
        <v>329</v>
      </c>
    </row>
    <row r="295" spans="1:9" ht="52.5" customHeight="1" x14ac:dyDescent="0.35">
      <c r="A295" s="40" t="s">
        <v>785</v>
      </c>
      <c r="B295" s="50" t="s">
        <v>786</v>
      </c>
      <c r="C295" s="40" t="s">
        <v>349</v>
      </c>
      <c r="D295" s="53" t="s">
        <v>824</v>
      </c>
      <c r="E295" s="50" t="s">
        <v>621</v>
      </c>
      <c r="F295" s="72">
        <v>4000</v>
      </c>
      <c r="G295" s="50" t="s">
        <v>806</v>
      </c>
      <c r="H295" s="44" t="s">
        <v>286</v>
      </c>
      <c r="I295" s="40" t="s">
        <v>329</v>
      </c>
    </row>
    <row r="296" spans="1:9" ht="58.5" customHeight="1" x14ac:dyDescent="0.35">
      <c r="A296" s="40" t="s">
        <v>785</v>
      </c>
      <c r="B296" s="50" t="s">
        <v>786</v>
      </c>
      <c r="C296" s="40" t="s">
        <v>349</v>
      </c>
      <c r="D296" s="53" t="s">
        <v>824</v>
      </c>
      <c r="E296" s="50" t="s">
        <v>621</v>
      </c>
      <c r="F296" s="72">
        <v>4000</v>
      </c>
      <c r="G296" s="50" t="s">
        <v>807</v>
      </c>
      <c r="H296" s="44" t="s">
        <v>286</v>
      </c>
      <c r="I296" s="40" t="s">
        <v>329</v>
      </c>
    </row>
    <row r="297" spans="1:9" ht="54" customHeight="1" x14ac:dyDescent="0.35">
      <c r="A297" s="40" t="s">
        <v>785</v>
      </c>
      <c r="B297" s="50" t="s">
        <v>786</v>
      </c>
      <c r="C297" s="40" t="s">
        <v>349</v>
      </c>
      <c r="D297" s="53" t="s">
        <v>824</v>
      </c>
      <c r="E297" s="50" t="s">
        <v>621</v>
      </c>
      <c r="F297" s="72">
        <v>4000</v>
      </c>
      <c r="G297" s="50" t="s">
        <v>808</v>
      </c>
      <c r="H297" s="44" t="s">
        <v>286</v>
      </c>
      <c r="I297" s="40" t="s">
        <v>329</v>
      </c>
    </row>
    <row r="298" spans="1:9" ht="45" customHeight="1" x14ac:dyDescent="0.35">
      <c r="A298" s="40" t="s">
        <v>785</v>
      </c>
      <c r="B298" s="50" t="s">
        <v>786</v>
      </c>
      <c r="C298" s="40" t="s">
        <v>349</v>
      </c>
      <c r="D298" s="53" t="s">
        <v>824</v>
      </c>
      <c r="E298" s="50" t="s">
        <v>621</v>
      </c>
      <c r="F298" s="72">
        <v>4000</v>
      </c>
      <c r="G298" s="50" t="s">
        <v>809</v>
      </c>
      <c r="H298" s="44" t="s">
        <v>286</v>
      </c>
      <c r="I298" s="40" t="s">
        <v>329</v>
      </c>
    </row>
    <row r="299" spans="1:9" ht="42.5" customHeight="1" x14ac:dyDescent="0.35">
      <c r="A299" s="40" t="s">
        <v>785</v>
      </c>
      <c r="B299" s="50" t="s">
        <v>786</v>
      </c>
      <c r="C299" s="40" t="s">
        <v>349</v>
      </c>
      <c r="D299" s="53" t="s">
        <v>824</v>
      </c>
      <c r="E299" s="50" t="s">
        <v>621</v>
      </c>
      <c r="F299" s="72">
        <v>4000</v>
      </c>
      <c r="G299" s="50" t="s">
        <v>810</v>
      </c>
      <c r="H299" s="44" t="s">
        <v>286</v>
      </c>
      <c r="I299" s="40" t="s">
        <v>329</v>
      </c>
    </row>
    <row r="300" spans="1:9" ht="41" customHeight="1" x14ac:dyDescent="0.35">
      <c r="A300" s="40" t="s">
        <v>785</v>
      </c>
      <c r="B300" s="50" t="s">
        <v>786</v>
      </c>
      <c r="C300" s="40" t="s">
        <v>349</v>
      </c>
      <c r="D300" s="53" t="s">
        <v>824</v>
      </c>
      <c r="E300" s="50" t="s">
        <v>621</v>
      </c>
      <c r="F300" s="72">
        <v>4000</v>
      </c>
      <c r="G300" s="50" t="s">
        <v>811</v>
      </c>
      <c r="H300" s="44" t="s">
        <v>286</v>
      </c>
      <c r="I300" s="40" t="s">
        <v>329</v>
      </c>
    </row>
    <row r="301" spans="1:9" ht="57.5" customHeight="1" x14ac:dyDescent="0.35">
      <c r="A301" s="40" t="s">
        <v>785</v>
      </c>
      <c r="B301" s="50" t="s">
        <v>786</v>
      </c>
      <c r="C301" s="40" t="s">
        <v>349</v>
      </c>
      <c r="D301" s="53" t="s">
        <v>824</v>
      </c>
      <c r="E301" s="50" t="s">
        <v>621</v>
      </c>
      <c r="F301" s="72">
        <v>4000</v>
      </c>
      <c r="G301" s="50" t="s">
        <v>812</v>
      </c>
      <c r="H301" s="44" t="s">
        <v>286</v>
      </c>
      <c r="I301" s="40" t="s">
        <v>329</v>
      </c>
    </row>
    <row r="302" spans="1:9" ht="56" customHeight="1" x14ac:dyDescent="0.35">
      <c r="A302" s="40" t="s">
        <v>785</v>
      </c>
      <c r="B302" s="50" t="s">
        <v>786</v>
      </c>
      <c r="C302" s="40" t="s">
        <v>349</v>
      </c>
      <c r="D302" s="53" t="s">
        <v>824</v>
      </c>
      <c r="E302" s="50" t="s">
        <v>621</v>
      </c>
      <c r="F302" s="72">
        <v>4000</v>
      </c>
      <c r="G302" s="50" t="s">
        <v>813</v>
      </c>
      <c r="H302" s="44" t="s">
        <v>286</v>
      </c>
      <c r="I302" s="40" t="s">
        <v>329</v>
      </c>
    </row>
    <row r="303" spans="1:9" ht="51.5" customHeight="1" x14ac:dyDescent="0.35">
      <c r="A303" s="40" t="s">
        <v>785</v>
      </c>
      <c r="B303" s="50" t="s">
        <v>786</v>
      </c>
      <c r="C303" s="40" t="s">
        <v>349</v>
      </c>
      <c r="D303" s="53" t="s">
        <v>824</v>
      </c>
      <c r="E303" s="50" t="s">
        <v>621</v>
      </c>
      <c r="F303" s="72">
        <v>4000</v>
      </c>
      <c r="G303" s="50" t="s">
        <v>814</v>
      </c>
      <c r="H303" s="44" t="s">
        <v>286</v>
      </c>
      <c r="I303" s="40" t="s">
        <v>329</v>
      </c>
    </row>
    <row r="304" spans="1:9" ht="51" customHeight="1" x14ac:dyDescent="0.35">
      <c r="A304" s="40" t="s">
        <v>785</v>
      </c>
      <c r="B304" s="50" t="s">
        <v>786</v>
      </c>
      <c r="C304" s="40" t="s">
        <v>349</v>
      </c>
      <c r="D304" s="53" t="s">
        <v>824</v>
      </c>
      <c r="E304" s="50" t="s">
        <v>621</v>
      </c>
      <c r="F304" s="72">
        <v>4000</v>
      </c>
      <c r="G304" s="50" t="s">
        <v>815</v>
      </c>
      <c r="H304" s="44" t="s">
        <v>286</v>
      </c>
      <c r="I304" s="40" t="s">
        <v>329</v>
      </c>
    </row>
    <row r="305" spans="1:9" ht="50" customHeight="1" x14ac:dyDescent="0.35">
      <c r="A305" s="40" t="s">
        <v>785</v>
      </c>
      <c r="B305" s="50" t="s">
        <v>786</v>
      </c>
      <c r="C305" s="40" t="s">
        <v>349</v>
      </c>
      <c r="D305" s="53" t="s">
        <v>824</v>
      </c>
      <c r="E305" s="50" t="s">
        <v>621</v>
      </c>
      <c r="F305" s="72">
        <v>4000</v>
      </c>
      <c r="G305" s="50" t="s">
        <v>816</v>
      </c>
      <c r="H305" s="44" t="s">
        <v>286</v>
      </c>
      <c r="I305" s="40" t="s">
        <v>329</v>
      </c>
    </row>
    <row r="306" spans="1:9" ht="48" customHeight="1" x14ac:dyDescent="0.35">
      <c r="A306" s="40" t="s">
        <v>785</v>
      </c>
      <c r="B306" s="50" t="s">
        <v>786</v>
      </c>
      <c r="C306" s="40" t="s">
        <v>349</v>
      </c>
      <c r="D306" s="53" t="s">
        <v>824</v>
      </c>
      <c r="E306" s="50" t="s">
        <v>621</v>
      </c>
      <c r="F306" s="72">
        <v>4000</v>
      </c>
      <c r="G306" s="50" t="s">
        <v>817</v>
      </c>
      <c r="H306" s="44" t="s">
        <v>286</v>
      </c>
      <c r="I306" s="40" t="s">
        <v>329</v>
      </c>
    </row>
    <row r="307" spans="1:9" ht="104.5" customHeight="1" x14ac:dyDescent="0.35">
      <c r="A307" s="40" t="s">
        <v>785</v>
      </c>
      <c r="B307" s="50" t="s">
        <v>786</v>
      </c>
      <c r="C307" s="40" t="s">
        <v>349</v>
      </c>
      <c r="D307" s="53" t="s">
        <v>824</v>
      </c>
      <c r="E307" s="50" t="s">
        <v>623</v>
      </c>
      <c r="F307" s="72">
        <v>6000</v>
      </c>
      <c r="G307" s="50" t="s">
        <v>818</v>
      </c>
      <c r="H307" s="44" t="s">
        <v>286</v>
      </c>
      <c r="I307" s="40" t="s">
        <v>329</v>
      </c>
    </row>
    <row r="308" spans="1:9" ht="43.5" x14ac:dyDescent="0.35">
      <c r="A308" s="40" t="s">
        <v>785</v>
      </c>
      <c r="B308" s="50" t="s">
        <v>786</v>
      </c>
      <c r="C308" s="40" t="s">
        <v>349</v>
      </c>
      <c r="D308" s="53" t="s">
        <v>824</v>
      </c>
      <c r="E308" s="50" t="s">
        <v>623</v>
      </c>
      <c r="F308" s="72">
        <v>6000</v>
      </c>
      <c r="G308" s="50" t="s">
        <v>788</v>
      </c>
      <c r="H308" s="44" t="s">
        <v>286</v>
      </c>
      <c r="I308" s="40" t="s">
        <v>329</v>
      </c>
    </row>
    <row r="309" spans="1:9" ht="43.5" x14ac:dyDescent="0.35">
      <c r="A309" s="40" t="s">
        <v>785</v>
      </c>
      <c r="B309" s="50" t="s">
        <v>786</v>
      </c>
      <c r="C309" s="40" t="s">
        <v>349</v>
      </c>
      <c r="D309" s="53" t="s">
        <v>824</v>
      </c>
      <c r="E309" s="50" t="s">
        <v>623</v>
      </c>
      <c r="F309" s="72">
        <v>6000</v>
      </c>
      <c r="G309" s="50" t="s">
        <v>789</v>
      </c>
      <c r="H309" s="44" t="s">
        <v>286</v>
      </c>
      <c r="I309" s="40" t="s">
        <v>329</v>
      </c>
    </row>
    <row r="310" spans="1:9" ht="43.5" x14ac:dyDescent="0.35">
      <c r="A310" s="40" t="s">
        <v>785</v>
      </c>
      <c r="B310" s="50" t="s">
        <v>786</v>
      </c>
      <c r="C310" s="40" t="s">
        <v>349</v>
      </c>
      <c r="D310" s="53" t="s">
        <v>824</v>
      </c>
      <c r="E310" s="50" t="s">
        <v>623</v>
      </c>
      <c r="F310" s="72">
        <v>6000</v>
      </c>
      <c r="G310" s="50" t="s">
        <v>790</v>
      </c>
      <c r="H310" s="44" t="s">
        <v>286</v>
      </c>
      <c r="I310" s="40" t="s">
        <v>329</v>
      </c>
    </row>
    <row r="311" spans="1:9" ht="43.5" x14ac:dyDescent="0.35">
      <c r="A311" s="40" t="s">
        <v>785</v>
      </c>
      <c r="B311" s="50" t="s">
        <v>786</v>
      </c>
      <c r="C311" s="40" t="s">
        <v>349</v>
      </c>
      <c r="D311" s="53" t="s">
        <v>824</v>
      </c>
      <c r="E311" s="50" t="s">
        <v>623</v>
      </c>
      <c r="F311" s="72">
        <v>6000</v>
      </c>
      <c r="G311" s="50" t="s">
        <v>791</v>
      </c>
      <c r="H311" s="44" t="s">
        <v>286</v>
      </c>
      <c r="I311" s="40" t="s">
        <v>329</v>
      </c>
    </row>
    <row r="312" spans="1:9" ht="43.5" x14ac:dyDescent="0.35">
      <c r="A312" s="40" t="s">
        <v>785</v>
      </c>
      <c r="B312" s="50" t="s">
        <v>786</v>
      </c>
      <c r="C312" s="40" t="s">
        <v>349</v>
      </c>
      <c r="D312" s="53" t="s">
        <v>824</v>
      </c>
      <c r="E312" s="50" t="s">
        <v>623</v>
      </c>
      <c r="F312" s="72">
        <v>6000</v>
      </c>
      <c r="G312" s="50" t="s">
        <v>792</v>
      </c>
      <c r="H312" s="44" t="s">
        <v>286</v>
      </c>
      <c r="I312" s="40" t="s">
        <v>329</v>
      </c>
    </row>
    <row r="313" spans="1:9" ht="43.5" x14ac:dyDescent="0.35">
      <c r="A313" s="40" t="s">
        <v>785</v>
      </c>
      <c r="B313" s="50" t="s">
        <v>786</v>
      </c>
      <c r="C313" s="40" t="s">
        <v>349</v>
      </c>
      <c r="D313" s="53" t="s">
        <v>824</v>
      </c>
      <c r="E313" s="50" t="s">
        <v>623</v>
      </c>
      <c r="F313" s="72">
        <v>6000</v>
      </c>
      <c r="G313" s="50" t="s">
        <v>793</v>
      </c>
      <c r="H313" s="44" t="s">
        <v>286</v>
      </c>
      <c r="I313" s="40" t="s">
        <v>329</v>
      </c>
    </row>
    <row r="314" spans="1:9" ht="43.5" x14ac:dyDescent="0.35">
      <c r="A314" s="40" t="s">
        <v>785</v>
      </c>
      <c r="B314" s="50" t="s">
        <v>786</v>
      </c>
      <c r="C314" s="40" t="s">
        <v>349</v>
      </c>
      <c r="D314" s="53" t="s">
        <v>824</v>
      </c>
      <c r="E314" s="50" t="s">
        <v>623</v>
      </c>
      <c r="F314" s="72">
        <v>6000</v>
      </c>
      <c r="G314" s="50" t="s">
        <v>794</v>
      </c>
      <c r="H314" s="44" t="s">
        <v>286</v>
      </c>
      <c r="I314" s="40" t="s">
        <v>329</v>
      </c>
    </row>
    <row r="315" spans="1:9" ht="43.5" x14ac:dyDescent="0.35">
      <c r="A315" s="40" t="s">
        <v>785</v>
      </c>
      <c r="B315" s="50" t="s">
        <v>786</v>
      </c>
      <c r="C315" s="40" t="s">
        <v>349</v>
      </c>
      <c r="D315" s="53" t="s">
        <v>824</v>
      </c>
      <c r="E315" s="50" t="s">
        <v>623</v>
      </c>
      <c r="F315" s="72">
        <v>6000</v>
      </c>
      <c r="G315" s="50" t="s">
        <v>795</v>
      </c>
      <c r="H315" s="44" t="s">
        <v>286</v>
      </c>
      <c r="I315" s="40" t="s">
        <v>329</v>
      </c>
    </row>
    <row r="316" spans="1:9" ht="43.5" x14ac:dyDescent="0.35">
      <c r="A316" s="40" t="s">
        <v>785</v>
      </c>
      <c r="B316" s="50" t="s">
        <v>786</v>
      </c>
      <c r="C316" s="40" t="s">
        <v>349</v>
      </c>
      <c r="D316" s="53" t="s">
        <v>824</v>
      </c>
      <c r="E316" s="50" t="s">
        <v>623</v>
      </c>
      <c r="F316" s="72">
        <v>6000</v>
      </c>
      <c r="G316" s="50" t="s">
        <v>796</v>
      </c>
      <c r="H316" s="44" t="s">
        <v>286</v>
      </c>
      <c r="I316" s="40" t="s">
        <v>329</v>
      </c>
    </row>
    <row r="317" spans="1:9" ht="43.5" x14ac:dyDescent="0.35">
      <c r="A317" s="40" t="s">
        <v>785</v>
      </c>
      <c r="B317" s="50" t="s">
        <v>786</v>
      </c>
      <c r="C317" s="40" t="s">
        <v>349</v>
      </c>
      <c r="D317" s="53" t="s">
        <v>824</v>
      </c>
      <c r="E317" s="50" t="s">
        <v>623</v>
      </c>
      <c r="F317" s="72">
        <v>6000</v>
      </c>
      <c r="G317" s="50" t="s">
        <v>797</v>
      </c>
      <c r="H317" s="44" t="s">
        <v>286</v>
      </c>
      <c r="I317" s="40" t="s">
        <v>329</v>
      </c>
    </row>
    <row r="318" spans="1:9" ht="43.5" x14ac:dyDescent="0.35">
      <c r="A318" s="40" t="s">
        <v>785</v>
      </c>
      <c r="B318" s="50" t="s">
        <v>786</v>
      </c>
      <c r="C318" s="40" t="s">
        <v>349</v>
      </c>
      <c r="D318" s="53" t="s">
        <v>824</v>
      </c>
      <c r="E318" s="50" t="s">
        <v>623</v>
      </c>
      <c r="F318" s="72">
        <v>6000</v>
      </c>
      <c r="G318" s="50" t="s">
        <v>798</v>
      </c>
      <c r="H318" s="44" t="s">
        <v>286</v>
      </c>
      <c r="I318" s="40" t="s">
        <v>329</v>
      </c>
    </row>
    <row r="319" spans="1:9" ht="43.5" x14ac:dyDescent="0.35">
      <c r="A319" s="40" t="s">
        <v>785</v>
      </c>
      <c r="B319" s="50" t="s">
        <v>786</v>
      </c>
      <c r="C319" s="40" t="s">
        <v>349</v>
      </c>
      <c r="D319" s="53" t="s">
        <v>824</v>
      </c>
      <c r="E319" s="50" t="s">
        <v>623</v>
      </c>
      <c r="F319" s="72">
        <v>6000</v>
      </c>
      <c r="G319" s="50" t="s">
        <v>799</v>
      </c>
      <c r="H319" s="44" t="s">
        <v>286</v>
      </c>
      <c r="I319" s="40" t="s">
        <v>329</v>
      </c>
    </row>
    <row r="320" spans="1:9" ht="43.5" x14ac:dyDescent="0.35">
      <c r="A320" s="40" t="s">
        <v>785</v>
      </c>
      <c r="B320" s="50" t="s">
        <v>786</v>
      </c>
      <c r="C320" s="40" t="s">
        <v>349</v>
      </c>
      <c r="D320" s="53" t="s">
        <v>824</v>
      </c>
      <c r="E320" s="50" t="s">
        <v>623</v>
      </c>
      <c r="F320" s="72">
        <v>6000</v>
      </c>
      <c r="G320" s="50" t="s">
        <v>800</v>
      </c>
      <c r="H320" s="44" t="s">
        <v>286</v>
      </c>
      <c r="I320" s="40" t="s">
        <v>329</v>
      </c>
    </row>
    <row r="321" spans="1:9" ht="43.5" x14ac:dyDescent="0.35">
      <c r="A321" s="40" t="s">
        <v>785</v>
      </c>
      <c r="B321" s="50" t="s">
        <v>786</v>
      </c>
      <c r="C321" s="40" t="s">
        <v>349</v>
      </c>
      <c r="D321" s="53" t="s">
        <v>824</v>
      </c>
      <c r="E321" s="50" t="s">
        <v>623</v>
      </c>
      <c r="F321" s="72">
        <v>6000</v>
      </c>
      <c r="G321" s="50" t="s">
        <v>801</v>
      </c>
      <c r="H321" s="44" t="s">
        <v>286</v>
      </c>
      <c r="I321" s="40" t="s">
        <v>329</v>
      </c>
    </row>
    <row r="322" spans="1:9" ht="43.5" x14ac:dyDescent="0.35">
      <c r="A322" s="40" t="s">
        <v>785</v>
      </c>
      <c r="B322" s="50" t="s">
        <v>786</v>
      </c>
      <c r="C322" s="40" t="s">
        <v>349</v>
      </c>
      <c r="D322" s="53" t="s">
        <v>824</v>
      </c>
      <c r="E322" s="50" t="s">
        <v>623</v>
      </c>
      <c r="F322" s="72">
        <v>6000</v>
      </c>
      <c r="G322" s="50" t="s">
        <v>802</v>
      </c>
      <c r="H322" s="44" t="s">
        <v>286</v>
      </c>
      <c r="I322" s="40" t="s">
        <v>329</v>
      </c>
    </row>
    <row r="323" spans="1:9" ht="43.5" x14ac:dyDescent="0.35">
      <c r="A323" s="40" t="s">
        <v>785</v>
      </c>
      <c r="B323" s="50" t="s">
        <v>786</v>
      </c>
      <c r="C323" s="40" t="s">
        <v>349</v>
      </c>
      <c r="D323" s="53" t="s">
        <v>824</v>
      </c>
      <c r="E323" s="50" t="s">
        <v>623</v>
      </c>
      <c r="F323" s="72">
        <v>6000</v>
      </c>
      <c r="G323" s="50" t="s">
        <v>803</v>
      </c>
      <c r="H323" s="44" t="s">
        <v>286</v>
      </c>
      <c r="I323" s="40" t="s">
        <v>329</v>
      </c>
    </row>
    <row r="324" spans="1:9" ht="43.5" x14ac:dyDescent="0.35">
      <c r="A324" s="40" t="s">
        <v>785</v>
      </c>
      <c r="B324" s="50" t="s">
        <v>786</v>
      </c>
      <c r="C324" s="40" t="s">
        <v>349</v>
      </c>
      <c r="D324" s="53" t="s">
        <v>824</v>
      </c>
      <c r="E324" s="50" t="s">
        <v>623</v>
      </c>
      <c r="F324" s="72">
        <v>6000</v>
      </c>
      <c r="G324" s="50" t="s">
        <v>804</v>
      </c>
      <c r="H324" s="44" t="s">
        <v>286</v>
      </c>
      <c r="I324" s="40" t="s">
        <v>329</v>
      </c>
    </row>
    <row r="325" spans="1:9" ht="43.5" x14ac:dyDescent="0.35">
      <c r="A325" s="40" t="s">
        <v>785</v>
      </c>
      <c r="B325" s="50" t="s">
        <v>786</v>
      </c>
      <c r="C325" s="40" t="s">
        <v>349</v>
      </c>
      <c r="D325" s="53" t="s">
        <v>824</v>
      </c>
      <c r="E325" s="50" t="s">
        <v>623</v>
      </c>
      <c r="F325" s="72">
        <v>6000</v>
      </c>
      <c r="G325" s="50" t="s">
        <v>805</v>
      </c>
      <c r="H325" s="44" t="s">
        <v>286</v>
      </c>
      <c r="I325" s="40" t="s">
        <v>329</v>
      </c>
    </row>
    <row r="326" spans="1:9" ht="43.5" x14ac:dyDescent="0.35">
      <c r="A326" s="40" t="s">
        <v>785</v>
      </c>
      <c r="B326" s="50" t="s">
        <v>786</v>
      </c>
      <c r="C326" s="40" t="s">
        <v>349</v>
      </c>
      <c r="D326" s="53" t="s">
        <v>824</v>
      </c>
      <c r="E326" s="50" t="s">
        <v>623</v>
      </c>
      <c r="F326" s="72">
        <v>6000</v>
      </c>
      <c r="G326" s="50" t="s">
        <v>806</v>
      </c>
      <c r="H326" s="44" t="s">
        <v>286</v>
      </c>
      <c r="I326" s="40" t="s">
        <v>329</v>
      </c>
    </row>
    <row r="327" spans="1:9" ht="43.5" x14ac:dyDescent="0.35">
      <c r="A327" s="40" t="s">
        <v>785</v>
      </c>
      <c r="B327" s="50" t="s">
        <v>786</v>
      </c>
      <c r="C327" s="40" t="s">
        <v>349</v>
      </c>
      <c r="D327" s="53" t="s">
        <v>824</v>
      </c>
      <c r="E327" s="50" t="s">
        <v>623</v>
      </c>
      <c r="F327" s="72">
        <v>6000</v>
      </c>
      <c r="G327" s="50" t="s">
        <v>807</v>
      </c>
      <c r="H327" s="44" t="s">
        <v>286</v>
      </c>
      <c r="I327" s="40" t="s">
        <v>329</v>
      </c>
    </row>
    <row r="328" spans="1:9" ht="43.5" x14ac:dyDescent="0.35">
      <c r="A328" s="40" t="s">
        <v>785</v>
      </c>
      <c r="B328" s="50" t="s">
        <v>786</v>
      </c>
      <c r="C328" s="40" t="s">
        <v>349</v>
      </c>
      <c r="D328" s="53" t="s">
        <v>824</v>
      </c>
      <c r="E328" s="50" t="s">
        <v>623</v>
      </c>
      <c r="F328" s="72">
        <v>6000</v>
      </c>
      <c r="G328" s="50" t="s">
        <v>808</v>
      </c>
      <c r="H328" s="44" t="s">
        <v>286</v>
      </c>
      <c r="I328" s="40" t="s">
        <v>329</v>
      </c>
    </row>
    <row r="329" spans="1:9" ht="43.5" x14ac:dyDescent="0.35">
      <c r="A329" s="40" t="s">
        <v>785</v>
      </c>
      <c r="B329" s="50" t="s">
        <v>786</v>
      </c>
      <c r="C329" s="40" t="s">
        <v>349</v>
      </c>
      <c r="D329" s="53" t="s">
        <v>824</v>
      </c>
      <c r="E329" s="50" t="s">
        <v>623</v>
      </c>
      <c r="F329" s="72">
        <v>6000</v>
      </c>
      <c r="G329" s="50" t="s">
        <v>809</v>
      </c>
      <c r="H329" s="44" t="s">
        <v>286</v>
      </c>
      <c r="I329" s="40" t="s">
        <v>329</v>
      </c>
    </row>
    <row r="330" spans="1:9" ht="43.5" x14ac:dyDescent="0.35">
      <c r="A330" s="40" t="s">
        <v>785</v>
      </c>
      <c r="B330" s="50" t="s">
        <v>786</v>
      </c>
      <c r="C330" s="40" t="s">
        <v>349</v>
      </c>
      <c r="D330" s="53" t="s">
        <v>824</v>
      </c>
      <c r="E330" s="50" t="s">
        <v>623</v>
      </c>
      <c r="F330" s="72">
        <v>6000</v>
      </c>
      <c r="G330" s="50" t="s">
        <v>810</v>
      </c>
      <c r="H330" s="44" t="s">
        <v>286</v>
      </c>
      <c r="I330" s="40" t="s">
        <v>329</v>
      </c>
    </row>
    <row r="331" spans="1:9" ht="43.5" x14ac:dyDescent="0.35">
      <c r="A331" s="40" t="s">
        <v>785</v>
      </c>
      <c r="B331" s="50" t="s">
        <v>786</v>
      </c>
      <c r="C331" s="40" t="s">
        <v>349</v>
      </c>
      <c r="D331" s="53" t="s">
        <v>824</v>
      </c>
      <c r="E331" s="50" t="s">
        <v>623</v>
      </c>
      <c r="F331" s="72">
        <v>6000</v>
      </c>
      <c r="G331" s="50" t="s">
        <v>811</v>
      </c>
      <c r="H331" s="44" t="s">
        <v>286</v>
      </c>
      <c r="I331" s="40" t="s">
        <v>329</v>
      </c>
    </row>
    <row r="332" spans="1:9" ht="43.5" x14ac:dyDescent="0.35">
      <c r="A332" s="40" t="s">
        <v>785</v>
      </c>
      <c r="B332" s="50" t="s">
        <v>786</v>
      </c>
      <c r="C332" s="40" t="s">
        <v>349</v>
      </c>
      <c r="D332" s="53" t="s">
        <v>824</v>
      </c>
      <c r="E332" s="50" t="s">
        <v>623</v>
      </c>
      <c r="F332" s="72">
        <v>6000</v>
      </c>
      <c r="G332" s="50" t="s">
        <v>812</v>
      </c>
      <c r="H332" s="44" t="s">
        <v>286</v>
      </c>
      <c r="I332" s="40" t="s">
        <v>329</v>
      </c>
    </row>
    <row r="333" spans="1:9" ht="43.5" x14ac:dyDescent="0.35">
      <c r="A333" s="40" t="s">
        <v>785</v>
      </c>
      <c r="B333" s="50" t="s">
        <v>786</v>
      </c>
      <c r="C333" s="40" t="s">
        <v>349</v>
      </c>
      <c r="D333" s="53" t="s">
        <v>824</v>
      </c>
      <c r="E333" s="50" t="s">
        <v>623</v>
      </c>
      <c r="F333" s="72">
        <v>6000</v>
      </c>
      <c r="G333" s="50" t="s">
        <v>813</v>
      </c>
      <c r="H333" s="44" t="s">
        <v>286</v>
      </c>
      <c r="I333" s="40" t="s">
        <v>329</v>
      </c>
    </row>
    <row r="334" spans="1:9" ht="43.5" x14ac:dyDescent="0.35">
      <c r="A334" s="40" t="s">
        <v>785</v>
      </c>
      <c r="B334" s="50" t="s">
        <v>786</v>
      </c>
      <c r="C334" s="40" t="s">
        <v>349</v>
      </c>
      <c r="D334" s="53" t="s">
        <v>824</v>
      </c>
      <c r="E334" s="50" t="s">
        <v>623</v>
      </c>
      <c r="F334" s="72">
        <v>6000</v>
      </c>
      <c r="G334" s="50" t="s">
        <v>814</v>
      </c>
      <c r="H334" s="44" t="s">
        <v>286</v>
      </c>
      <c r="I334" s="40" t="s">
        <v>329</v>
      </c>
    </row>
    <row r="335" spans="1:9" ht="43.5" x14ac:dyDescent="0.35">
      <c r="A335" s="40" t="s">
        <v>785</v>
      </c>
      <c r="B335" s="50" t="s">
        <v>786</v>
      </c>
      <c r="C335" s="40" t="s">
        <v>349</v>
      </c>
      <c r="D335" s="53" t="s">
        <v>824</v>
      </c>
      <c r="E335" s="50" t="s">
        <v>623</v>
      </c>
      <c r="F335" s="72">
        <v>6000</v>
      </c>
      <c r="G335" s="50" t="s">
        <v>815</v>
      </c>
      <c r="H335" s="44" t="s">
        <v>286</v>
      </c>
      <c r="I335" s="40" t="s">
        <v>329</v>
      </c>
    </row>
    <row r="336" spans="1:9" ht="43.5" x14ac:dyDescent="0.35">
      <c r="A336" s="40" t="s">
        <v>785</v>
      </c>
      <c r="B336" s="50" t="s">
        <v>786</v>
      </c>
      <c r="C336" s="40" t="s">
        <v>349</v>
      </c>
      <c r="D336" s="53" t="s">
        <v>824</v>
      </c>
      <c r="E336" s="50" t="s">
        <v>623</v>
      </c>
      <c r="F336" s="72">
        <v>6000</v>
      </c>
      <c r="G336" s="50" t="s">
        <v>816</v>
      </c>
      <c r="H336" s="44" t="s">
        <v>286</v>
      </c>
      <c r="I336" s="40" t="s">
        <v>329</v>
      </c>
    </row>
    <row r="337" spans="1:9" ht="43.5" x14ac:dyDescent="0.35">
      <c r="A337" s="40" t="s">
        <v>785</v>
      </c>
      <c r="B337" s="50" t="s">
        <v>786</v>
      </c>
      <c r="C337" s="40" t="s">
        <v>349</v>
      </c>
      <c r="D337" s="53" t="s">
        <v>824</v>
      </c>
      <c r="E337" s="50" t="s">
        <v>623</v>
      </c>
      <c r="F337" s="72">
        <v>6000</v>
      </c>
      <c r="G337" s="50" t="s">
        <v>817</v>
      </c>
      <c r="H337" s="44" t="s">
        <v>286</v>
      </c>
      <c r="I337" s="40" t="s">
        <v>329</v>
      </c>
    </row>
    <row r="338" spans="1:9" ht="29" x14ac:dyDescent="0.35">
      <c r="A338" s="16" t="s">
        <v>508</v>
      </c>
      <c r="B338" s="21" t="s">
        <v>509</v>
      </c>
      <c r="C338" s="41" t="s">
        <v>417</v>
      </c>
      <c r="D338" s="22" t="s">
        <v>823</v>
      </c>
      <c r="E338" s="42" t="s">
        <v>935</v>
      </c>
      <c r="F338" s="72">
        <v>236</v>
      </c>
      <c r="G338" s="45" t="s">
        <v>1065</v>
      </c>
      <c r="H338" s="44" t="s">
        <v>286</v>
      </c>
      <c r="I338" s="41" t="s">
        <v>301</v>
      </c>
    </row>
    <row r="339" spans="1:9" ht="106" customHeight="1" x14ac:dyDescent="0.35">
      <c r="A339" s="40" t="s">
        <v>51</v>
      </c>
      <c r="B339" s="50" t="s">
        <v>510</v>
      </c>
      <c r="C339" s="40" t="s">
        <v>285</v>
      </c>
      <c r="D339" s="43" t="s">
        <v>78</v>
      </c>
      <c r="E339" s="50" t="s">
        <v>959</v>
      </c>
      <c r="F339" s="72">
        <v>118476</v>
      </c>
      <c r="G339" s="45" t="s">
        <v>960</v>
      </c>
      <c r="H339" s="44" t="s">
        <v>286</v>
      </c>
      <c r="I339" s="40" t="s">
        <v>287</v>
      </c>
    </row>
    <row r="340" spans="1:9" ht="29" x14ac:dyDescent="0.35">
      <c r="A340" s="40" t="s">
        <v>51</v>
      </c>
      <c r="B340" s="50" t="s">
        <v>510</v>
      </c>
      <c r="C340" s="40" t="s">
        <v>285</v>
      </c>
      <c r="D340" s="43" t="s">
        <v>59</v>
      </c>
      <c r="E340" s="50" t="s">
        <v>962</v>
      </c>
      <c r="F340" s="72">
        <v>49691.4</v>
      </c>
      <c r="G340" s="45" t="s">
        <v>960</v>
      </c>
      <c r="H340" s="44" t="s">
        <v>286</v>
      </c>
      <c r="I340" s="40" t="s">
        <v>287</v>
      </c>
    </row>
    <row r="341" spans="1:9" ht="29" x14ac:dyDescent="0.35">
      <c r="A341" s="40" t="s">
        <v>51</v>
      </c>
      <c r="B341" s="50" t="s">
        <v>510</v>
      </c>
      <c r="C341" s="40" t="s">
        <v>285</v>
      </c>
      <c r="D341" s="43" t="s">
        <v>330</v>
      </c>
      <c r="E341" s="50" t="s">
        <v>512</v>
      </c>
      <c r="F341" s="72">
        <v>63075</v>
      </c>
      <c r="G341" s="45" t="s">
        <v>960</v>
      </c>
      <c r="H341" s="44" t="s">
        <v>286</v>
      </c>
      <c r="I341" s="40" t="s">
        <v>287</v>
      </c>
    </row>
    <row r="342" spans="1:9" ht="29" x14ac:dyDescent="0.35">
      <c r="A342" s="40" t="s">
        <v>51</v>
      </c>
      <c r="B342" s="50" t="s">
        <v>510</v>
      </c>
      <c r="C342" s="40" t="s">
        <v>285</v>
      </c>
      <c r="D342" s="43" t="s">
        <v>330</v>
      </c>
      <c r="E342" s="50" t="s">
        <v>963</v>
      </c>
      <c r="F342" s="72">
        <v>13176</v>
      </c>
      <c r="G342" s="45" t="s">
        <v>960</v>
      </c>
      <c r="H342" s="44" t="s">
        <v>286</v>
      </c>
      <c r="I342" s="40" t="s">
        <v>287</v>
      </c>
    </row>
    <row r="343" spans="1:9" x14ac:dyDescent="0.35">
      <c r="A343" s="40" t="s">
        <v>51</v>
      </c>
      <c r="B343" s="50" t="s">
        <v>510</v>
      </c>
      <c r="C343" s="40" t="s">
        <v>285</v>
      </c>
      <c r="D343" s="43" t="s">
        <v>399</v>
      </c>
      <c r="E343" s="50" t="s">
        <v>513</v>
      </c>
      <c r="F343" s="72">
        <v>58650</v>
      </c>
      <c r="G343" s="45" t="s">
        <v>960</v>
      </c>
      <c r="H343" s="44" t="s">
        <v>286</v>
      </c>
      <c r="I343" s="40" t="s">
        <v>287</v>
      </c>
    </row>
    <row r="344" spans="1:9" ht="29" x14ac:dyDescent="0.35">
      <c r="A344" s="40" t="s">
        <v>51</v>
      </c>
      <c r="B344" s="50" t="s">
        <v>510</v>
      </c>
      <c r="C344" s="40" t="s">
        <v>285</v>
      </c>
      <c r="D344" s="50" t="s">
        <v>297</v>
      </c>
      <c r="E344" s="50" t="s">
        <v>514</v>
      </c>
      <c r="F344" s="72">
        <v>120000</v>
      </c>
      <c r="G344" s="45" t="s">
        <v>960</v>
      </c>
      <c r="H344" s="44" t="s">
        <v>286</v>
      </c>
      <c r="I344" s="40" t="s">
        <v>287</v>
      </c>
    </row>
    <row r="345" spans="1:9" ht="43.5" x14ac:dyDescent="0.35">
      <c r="A345" s="40" t="s">
        <v>51</v>
      </c>
      <c r="B345" s="50" t="s">
        <v>510</v>
      </c>
      <c r="C345" s="40" t="s">
        <v>285</v>
      </c>
      <c r="D345" s="43" t="s">
        <v>515</v>
      </c>
      <c r="E345" s="50" t="s">
        <v>516</v>
      </c>
      <c r="F345" s="72" t="s">
        <v>309</v>
      </c>
      <c r="G345" s="45"/>
      <c r="H345" s="44" t="s">
        <v>286</v>
      </c>
      <c r="I345" s="40" t="s">
        <v>287</v>
      </c>
    </row>
    <row r="346" spans="1:9" ht="43.5" x14ac:dyDescent="0.35">
      <c r="A346" s="40" t="s">
        <v>51</v>
      </c>
      <c r="B346" s="50" t="s">
        <v>510</v>
      </c>
      <c r="C346" s="40" t="s">
        <v>285</v>
      </c>
      <c r="D346" s="43" t="s">
        <v>427</v>
      </c>
      <c r="E346" s="50" t="s">
        <v>517</v>
      </c>
      <c r="F346" s="72" t="s">
        <v>309</v>
      </c>
      <c r="G346" s="45" t="s">
        <v>964</v>
      </c>
      <c r="H346" s="44" t="s">
        <v>286</v>
      </c>
      <c r="I346" s="40" t="s">
        <v>287</v>
      </c>
    </row>
    <row r="347" spans="1:9" ht="198" customHeight="1" x14ac:dyDescent="0.35">
      <c r="A347" s="40" t="s">
        <v>51</v>
      </c>
      <c r="B347" s="50" t="s">
        <v>510</v>
      </c>
      <c r="C347" s="40" t="s">
        <v>285</v>
      </c>
      <c r="D347" s="43" t="s">
        <v>288</v>
      </c>
      <c r="E347" s="50" t="s">
        <v>518</v>
      </c>
      <c r="F347" s="72" t="s">
        <v>309</v>
      </c>
      <c r="G347" s="45" t="s">
        <v>965</v>
      </c>
      <c r="H347" s="44" t="s">
        <v>286</v>
      </c>
      <c r="I347" s="40" t="s">
        <v>287</v>
      </c>
    </row>
    <row r="348" spans="1:9" ht="178" customHeight="1" x14ac:dyDescent="0.35">
      <c r="A348" s="40" t="s">
        <v>51</v>
      </c>
      <c r="B348" s="50" t="s">
        <v>510</v>
      </c>
      <c r="C348" s="40" t="s">
        <v>285</v>
      </c>
      <c r="D348" s="43" t="s">
        <v>427</v>
      </c>
      <c r="E348" s="50" t="s">
        <v>966</v>
      </c>
      <c r="F348" s="72" t="s">
        <v>309</v>
      </c>
      <c r="G348" s="45" t="s">
        <v>967</v>
      </c>
      <c r="H348" s="44" t="s">
        <v>286</v>
      </c>
      <c r="I348" s="40" t="s">
        <v>287</v>
      </c>
    </row>
    <row r="349" spans="1:9" ht="102" customHeight="1" x14ac:dyDescent="0.35">
      <c r="A349" s="40" t="s">
        <v>51</v>
      </c>
      <c r="B349" s="50" t="s">
        <v>510</v>
      </c>
      <c r="C349" s="40" t="s">
        <v>285</v>
      </c>
      <c r="D349" s="43" t="s">
        <v>78</v>
      </c>
      <c r="E349" s="50" t="s">
        <v>959</v>
      </c>
      <c r="F349" s="72">
        <v>118476</v>
      </c>
      <c r="G349" s="45" t="s">
        <v>960</v>
      </c>
      <c r="H349" s="44" t="s">
        <v>286</v>
      </c>
      <c r="I349" s="40" t="s">
        <v>287</v>
      </c>
    </row>
    <row r="350" spans="1:9" ht="29" x14ac:dyDescent="0.35">
      <c r="A350" s="40" t="s">
        <v>51</v>
      </c>
      <c r="B350" s="50" t="s">
        <v>510</v>
      </c>
      <c r="C350" s="40" t="s">
        <v>285</v>
      </c>
      <c r="D350" s="43" t="s">
        <v>59</v>
      </c>
      <c r="E350" s="50" t="s">
        <v>962</v>
      </c>
      <c r="F350" s="72">
        <v>49691.4</v>
      </c>
      <c r="G350" s="45" t="s">
        <v>960</v>
      </c>
      <c r="H350" s="44" t="s">
        <v>286</v>
      </c>
      <c r="I350" s="40" t="s">
        <v>287</v>
      </c>
    </row>
    <row r="351" spans="1:9" ht="29" x14ac:dyDescent="0.35">
      <c r="A351" s="40" t="s">
        <v>51</v>
      </c>
      <c r="B351" s="50" t="s">
        <v>510</v>
      </c>
      <c r="C351" s="40" t="s">
        <v>285</v>
      </c>
      <c r="D351" s="43" t="s">
        <v>330</v>
      </c>
      <c r="E351" s="50" t="s">
        <v>512</v>
      </c>
      <c r="F351" s="72">
        <v>63075</v>
      </c>
      <c r="G351" s="45" t="s">
        <v>960</v>
      </c>
      <c r="H351" s="44" t="s">
        <v>286</v>
      </c>
      <c r="I351" s="40" t="s">
        <v>287</v>
      </c>
    </row>
    <row r="352" spans="1:9" ht="29" x14ac:dyDescent="0.35">
      <c r="A352" s="40" t="s">
        <v>51</v>
      </c>
      <c r="B352" s="50" t="s">
        <v>510</v>
      </c>
      <c r="C352" s="40" t="s">
        <v>285</v>
      </c>
      <c r="D352" s="43" t="s">
        <v>330</v>
      </c>
      <c r="E352" s="50" t="s">
        <v>963</v>
      </c>
      <c r="F352" s="72">
        <v>13176</v>
      </c>
      <c r="G352" s="45" t="s">
        <v>960</v>
      </c>
      <c r="H352" s="44" t="s">
        <v>286</v>
      </c>
      <c r="I352" s="40" t="s">
        <v>287</v>
      </c>
    </row>
    <row r="353" spans="1:9" x14ac:dyDescent="0.35">
      <c r="A353" s="40" t="s">
        <v>51</v>
      </c>
      <c r="B353" s="50" t="s">
        <v>510</v>
      </c>
      <c r="C353" s="40" t="s">
        <v>285</v>
      </c>
      <c r="D353" s="43" t="s">
        <v>399</v>
      </c>
      <c r="E353" s="50" t="s">
        <v>513</v>
      </c>
      <c r="F353" s="72">
        <v>58650</v>
      </c>
      <c r="G353" s="45" t="s">
        <v>960</v>
      </c>
      <c r="H353" s="44" t="s">
        <v>286</v>
      </c>
      <c r="I353" s="40" t="s">
        <v>287</v>
      </c>
    </row>
    <row r="354" spans="1:9" ht="29" x14ac:dyDescent="0.35">
      <c r="A354" s="40" t="s">
        <v>51</v>
      </c>
      <c r="B354" s="50" t="s">
        <v>510</v>
      </c>
      <c r="C354" s="40" t="s">
        <v>285</v>
      </c>
      <c r="D354" s="43" t="s">
        <v>297</v>
      </c>
      <c r="E354" s="50" t="s">
        <v>514</v>
      </c>
      <c r="F354" s="72">
        <v>120000</v>
      </c>
      <c r="G354" s="45" t="s">
        <v>519</v>
      </c>
      <c r="H354" s="44" t="s">
        <v>286</v>
      </c>
      <c r="I354" s="40" t="s">
        <v>287</v>
      </c>
    </row>
    <row r="355" spans="1:9" ht="29" x14ac:dyDescent="0.35">
      <c r="A355" s="16" t="s">
        <v>520</v>
      </c>
      <c r="B355" s="21" t="s">
        <v>521</v>
      </c>
      <c r="C355" s="41" t="s">
        <v>417</v>
      </c>
      <c r="D355" s="64" t="s">
        <v>536</v>
      </c>
      <c r="E355" s="42" t="s">
        <v>37</v>
      </c>
      <c r="F355" s="72">
        <v>337</v>
      </c>
      <c r="G355" s="45" t="s">
        <v>1065</v>
      </c>
      <c r="H355" s="44" t="s">
        <v>286</v>
      </c>
      <c r="I355" s="41" t="s">
        <v>301</v>
      </c>
    </row>
    <row r="356" spans="1:9" ht="29" x14ac:dyDescent="0.35">
      <c r="A356" s="16" t="s">
        <v>520</v>
      </c>
      <c r="B356" s="21" t="s">
        <v>521</v>
      </c>
      <c r="C356" s="41" t="s">
        <v>417</v>
      </c>
      <c r="D356" s="22" t="s">
        <v>823</v>
      </c>
      <c r="E356" s="42" t="s">
        <v>935</v>
      </c>
      <c r="F356" s="72">
        <v>236</v>
      </c>
      <c r="G356" s="45" t="s">
        <v>1065</v>
      </c>
      <c r="H356" s="44" t="s">
        <v>286</v>
      </c>
      <c r="I356" s="41" t="s">
        <v>301</v>
      </c>
    </row>
    <row r="357" spans="1:9" ht="29" x14ac:dyDescent="0.35">
      <c r="A357" s="16" t="s">
        <v>522</v>
      </c>
      <c r="B357" s="21" t="s">
        <v>523</v>
      </c>
      <c r="C357" s="41" t="s">
        <v>315</v>
      </c>
      <c r="D357" s="21" t="s">
        <v>103</v>
      </c>
      <c r="E357" s="42" t="s">
        <v>524</v>
      </c>
      <c r="F357" s="72">
        <v>1048</v>
      </c>
      <c r="G357" s="45" t="s">
        <v>525</v>
      </c>
      <c r="H357" s="44" t="s">
        <v>286</v>
      </c>
      <c r="I357" s="41" t="s">
        <v>287</v>
      </c>
    </row>
    <row r="358" spans="1:9" ht="29" x14ac:dyDescent="0.35">
      <c r="A358" s="16" t="s">
        <v>522</v>
      </c>
      <c r="B358" s="21" t="s">
        <v>523</v>
      </c>
      <c r="C358" s="41" t="s">
        <v>315</v>
      </c>
      <c r="D358" s="21" t="s">
        <v>337</v>
      </c>
      <c r="E358" s="42" t="s">
        <v>526</v>
      </c>
      <c r="F358" s="72">
        <v>887.2</v>
      </c>
      <c r="G358" s="45" t="s">
        <v>525</v>
      </c>
      <c r="H358" s="44" t="s">
        <v>286</v>
      </c>
      <c r="I358" s="41" t="s">
        <v>287</v>
      </c>
    </row>
    <row r="359" spans="1:9" ht="43.5" x14ac:dyDescent="0.35">
      <c r="A359" s="16" t="s">
        <v>522</v>
      </c>
      <c r="B359" s="21" t="s">
        <v>523</v>
      </c>
      <c r="C359" s="41" t="s">
        <v>315</v>
      </c>
      <c r="D359" s="21" t="s">
        <v>101</v>
      </c>
      <c r="E359" s="42" t="s">
        <v>527</v>
      </c>
      <c r="F359" s="72">
        <v>262.72000000000003</v>
      </c>
      <c r="G359" s="45" t="s">
        <v>525</v>
      </c>
      <c r="H359" s="44" t="s">
        <v>286</v>
      </c>
      <c r="I359" s="41" t="s">
        <v>287</v>
      </c>
    </row>
    <row r="360" spans="1:9" ht="29" x14ac:dyDescent="0.35">
      <c r="A360" s="16" t="s">
        <v>522</v>
      </c>
      <c r="B360" s="21" t="s">
        <v>523</v>
      </c>
      <c r="C360" s="41" t="s">
        <v>315</v>
      </c>
      <c r="D360" s="21" t="s">
        <v>62</v>
      </c>
      <c r="E360" s="42" t="s">
        <v>528</v>
      </c>
      <c r="F360" s="72">
        <v>1010.9</v>
      </c>
      <c r="G360" s="45" t="s">
        <v>525</v>
      </c>
      <c r="H360" s="44" t="s">
        <v>286</v>
      </c>
      <c r="I360" s="41" t="s">
        <v>287</v>
      </c>
    </row>
    <row r="361" spans="1:9" ht="29" x14ac:dyDescent="0.35">
      <c r="A361" s="16" t="s">
        <v>522</v>
      </c>
      <c r="B361" s="21" t="s">
        <v>523</v>
      </c>
      <c r="C361" s="41" t="s">
        <v>315</v>
      </c>
      <c r="D361" s="64" t="s">
        <v>536</v>
      </c>
      <c r="E361" s="42" t="s">
        <v>529</v>
      </c>
      <c r="F361" s="72">
        <v>2128</v>
      </c>
      <c r="G361" s="45" t="s">
        <v>497</v>
      </c>
      <c r="H361" s="44" t="s">
        <v>286</v>
      </c>
      <c r="I361" s="41" t="s">
        <v>301</v>
      </c>
    </row>
    <row r="362" spans="1:9" ht="43.5" x14ac:dyDescent="0.35">
      <c r="A362" s="16" t="s">
        <v>522</v>
      </c>
      <c r="B362" s="21" t="s">
        <v>523</v>
      </c>
      <c r="C362" s="41" t="s">
        <v>315</v>
      </c>
      <c r="D362" s="21" t="s">
        <v>339</v>
      </c>
      <c r="E362" s="42" t="s">
        <v>530</v>
      </c>
      <c r="F362" s="72">
        <v>2350.08</v>
      </c>
      <c r="G362" s="45" t="s">
        <v>525</v>
      </c>
      <c r="H362" s="44" t="s">
        <v>286</v>
      </c>
      <c r="I362" s="41" t="s">
        <v>287</v>
      </c>
    </row>
    <row r="363" spans="1:9" ht="29" x14ac:dyDescent="0.35">
      <c r="A363" s="16" t="s">
        <v>522</v>
      </c>
      <c r="B363" s="21" t="s">
        <v>523</v>
      </c>
      <c r="C363" s="41" t="s">
        <v>315</v>
      </c>
      <c r="D363" s="21" t="s">
        <v>445</v>
      </c>
      <c r="E363" s="42" t="s">
        <v>528</v>
      </c>
      <c r="F363" s="72">
        <v>17</v>
      </c>
      <c r="G363" s="45" t="s">
        <v>525</v>
      </c>
      <c r="H363" s="44" t="s">
        <v>286</v>
      </c>
      <c r="I363" s="41" t="s">
        <v>287</v>
      </c>
    </row>
    <row r="364" spans="1:9" ht="29" x14ac:dyDescent="0.35">
      <c r="A364" s="16" t="s">
        <v>522</v>
      </c>
      <c r="B364" s="21" t="s">
        <v>523</v>
      </c>
      <c r="C364" s="41" t="s">
        <v>315</v>
      </c>
      <c r="D364" s="42" t="s">
        <v>471</v>
      </c>
      <c r="E364" s="42" t="s">
        <v>528</v>
      </c>
      <c r="F364" s="72">
        <v>3640.63</v>
      </c>
      <c r="G364" s="45" t="s">
        <v>525</v>
      </c>
      <c r="H364" s="44" t="s">
        <v>286</v>
      </c>
      <c r="I364" s="41" t="s">
        <v>287</v>
      </c>
    </row>
    <row r="365" spans="1:9" ht="58" x14ac:dyDescent="0.35">
      <c r="A365" s="16" t="s">
        <v>522</v>
      </c>
      <c r="B365" s="21" t="s">
        <v>523</v>
      </c>
      <c r="C365" s="41" t="s">
        <v>315</v>
      </c>
      <c r="D365" s="42" t="s">
        <v>258</v>
      </c>
      <c r="E365" s="42" t="s">
        <v>531</v>
      </c>
      <c r="F365" s="72">
        <v>32606</v>
      </c>
      <c r="G365" s="45" t="s">
        <v>525</v>
      </c>
      <c r="H365" s="44" t="s">
        <v>286</v>
      </c>
      <c r="I365" s="41" t="s">
        <v>287</v>
      </c>
    </row>
    <row r="366" spans="1:9" ht="29" x14ac:dyDescent="0.35">
      <c r="A366" s="16" t="s">
        <v>522</v>
      </c>
      <c r="B366" s="21" t="s">
        <v>523</v>
      </c>
      <c r="C366" s="41" t="s">
        <v>315</v>
      </c>
      <c r="D366" s="50" t="s">
        <v>93</v>
      </c>
      <c r="E366" s="42" t="s">
        <v>857</v>
      </c>
      <c r="F366" s="72">
        <v>871.52</v>
      </c>
      <c r="G366" s="45" t="s">
        <v>525</v>
      </c>
      <c r="H366" s="44" t="s">
        <v>286</v>
      </c>
      <c r="I366" s="41" t="s">
        <v>287</v>
      </c>
    </row>
    <row r="367" spans="1:9" ht="29" x14ac:dyDescent="0.35">
      <c r="A367" s="40" t="s">
        <v>532</v>
      </c>
      <c r="B367" s="50" t="s">
        <v>533</v>
      </c>
      <c r="C367" s="40" t="s">
        <v>417</v>
      </c>
      <c r="D367" s="22" t="s">
        <v>823</v>
      </c>
      <c r="E367" s="50" t="s">
        <v>496</v>
      </c>
      <c r="F367" s="72">
        <v>236</v>
      </c>
      <c r="G367" s="53" t="s">
        <v>534</v>
      </c>
      <c r="H367" s="44" t="s">
        <v>286</v>
      </c>
      <c r="I367" s="40" t="s">
        <v>287</v>
      </c>
    </row>
    <row r="368" spans="1:9" ht="29" x14ac:dyDescent="0.35">
      <c r="A368" s="40" t="s">
        <v>532</v>
      </c>
      <c r="B368" s="50" t="s">
        <v>533</v>
      </c>
      <c r="C368" s="40" t="s">
        <v>417</v>
      </c>
      <c r="D368" s="22" t="s">
        <v>823</v>
      </c>
      <c r="E368" s="50" t="s">
        <v>496</v>
      </c>
      <c r="F368" s="72">
        <v>236</v>
      </c>
      <c r="G368" s="53" t="s">
        <v>535</v>
      </c>
      <c r="H368" s="44" t="s">
        <v>286</v>
      </c>
      <c r="I368" s="40" t="s">
        <v>287</v>
      </c>
    </row>
    <row r="369" spans="1:9" ht="29" x14ac:dyDescent="0.35">
      <c r="A369" s="40" t="s">
        <v>532</v>
      </c>
      <c r="B369" s="50" t="s">
        <v>533</v>
      </c>
      <c r="C369" s="40" t="s">
        <v>417</v>
      </c>
      <c r="D369" s="64" t="s">
        <v>536</v>
      </c>
      <c r="E369" s="50" t="s">
        <v>968</v>
      </c>
      <c r="F369" s="72">
        <v>16156</v>
      </c>
      <c r="G369" s="53" t="s">
        <v>534</v>
      </c>
      <c r="H369" s="44" t="s">
        <v>286</v>
      </c>
      <c r="I369" s="40" t="s">
        <v>287</v>
      </c>
    </row>
    <row r="370" spans="1:9" ht="54.5" customHeight="1" x14ac:dyDescent="0.35">
      <c r="A370" s="40" t="s">
        <v>532</v>
      </c>
      <c r="B370" s="50" t="s">
        <v>533</v>
      </c>
      <c r="C370" s="40" t="s">
        <v>417</v>
      </c>
      <c r="D370" s="53" t="s">
        <v>330</v>
      </c>
      <c r="E370" s="50" t="s">
        <v>969</v>
      </c>
      <c r="F370" s="72">
        <v>479.56</v>
      </c>
      <c r="G370" s="53" t="s">
        <v>1069</v>
      </c>
      <c r="H370" s="44" t="s">
        <v>286</v>
      </c>
      <c r="I370" s="40" t="s">
        <v>287</v>
      </c>
    </row>
    <row r="371" spans="1:9" ht="54" customHeight="1" x14ac:dyDescent="0.35">
      <c r="A371" s="40" t="s">
        <v>532</v>
      </c>
      <c r="B371" s="50" t="s">
        <v>533</v>
      </c>
      <c r="C371" s="40" t="s">
        <v>417</v>
      </c>
      <c r="D371" s="53" t="s">
        <v>330</v>
      </c>
      <c r="E371" s="50" t="s">
        <v>969</v>
      </c>
      <c r="F371" s="72">
        <v>479.57</v>
      </c>
      <c r="G371" s="53" t="s">
        <v>1070</v>
      </c>
      <c r="H371" s="44" t="s">
        <v>286</v>
      </c>
      <c r="I371" s="40" t="s">
        <v>287</v>
      </c>
    </row>
    <row r="372" spans="1:9" ht="76" customHeight="1" x14ac:dyDescent="0.35">
      <c r="A372" s="40" t="s">
        <v>532</v>
      </c>
      <c r="B372" s="50" t="s">
        <v>533</v>
      </c>
      <c r="C372" s="40" t="s">
        <v>417</v>
      </c>
      <c r="D372" s="43" t="s">
        <v>78</v>
      </c>
      <c r="E372" s="43" t="s">
        <v>1071</v>
      </c>
      <c r="F372" s="72" t="s">
        <v>537</v>
      </c>
      <c r="G372" s="53" t="s">
        <v>1072</v>
      </c>
      <c r="H372" s="44" t="s">
        <v>286</v>
      </c>
      <c r="I372" s="40" t="s">
        <v>287</v>
      </c>
    </row>
    <row r="373" spans="1:9" ht="68.5" customHeight="1" x14ac:dyDescent="0.35">
      <c r="A373" s="40" t="s">
        <v>532</v>
      </c>
      <c r="B373" s="50" t="s">
        <v>533</v>
      </c>
      <c r="C373" s="40" t="s">
        <v>417</v>
      </c>
      <c r="D373" s="43" t="s">
        <v>78</v>
      </c>
      <c r="E373" s="43" t="s">
        <v>1071</v>
      </c>
      <c r="F373" s="72" t="s">
        <v>537</v>
      </c>
      <c r="G373" s="53" t="s">
        <v>1072</v>
      </c>
      <c r="H373" s="44" t="s">
        <v>286</v>
      </c>
      <c r="I373" s="40" t="s">
        <v>287</v>
      </c>
    </row>
    <row r="374" spans="1:9" ht="29" x14ac:dyDescent="0.35">
      <c r="A374" s="16" t="s">
        <v>538</v>
      </c>
      <c r="B374" s="21" t="s">
        <v>539</v>
      </c>
      <c r="C374" s="41" t="s">
        <v>319</v>
      </c>
      <c r="D374" s="64" t="s">
        <v>536</v>
      </c>
      <c r="E374" s="42" t="s">
        <v>37</v>
      </c>
      <c r="F374" s="72">
        <v>1611</v>
      </c>
      <c r="G374" s="45" t="s">
        <v>497</v>
      </c>
      <c r="H374" s="44" t="s">
        <v>286</v>
      </c>
      <c r="I374" s="41" t="s">
        <v>301</v>
      </c>
    </row>
    <row r="375" spans="1:9" ht="29" x14ac:dyDescent="0.35">
      <c r="A375" s="16" t="s">
        <v>538</v>
      </c>
      <c r="B375" s="21" t="s">
        <v>539</v>
      </c>
      <c r="C375" s="41" t="s">
        <v>319</v>
      </c>
      <c r="D375" s="22" t="s">
        <v>823</v>
      </c>
      <c r="E375" s="42" t="s">
        <v>935</v>
      </c>
      <c r="F375" s="72">
        <v>236</v>
      </c>
      <c r="G375" s="45" t="s">
        <v>497</v>
      </c>
      <c r="H375" s="44" t="s">
        <v>286</v>
      </c>
      <c r="I375" s="41" t="s">
        <v>301</v>
      </c>
    </row>
    <row r="376" spans="1:9" ht="29" x14ac:dyDescent="0.35">
      <c r="A376" s="16" t="s">
        <v>541</v>
      </c>
      <c r="B376" s="21" t="s">
        <v>542</v>
      </c>
      <c r="C376" s="41" t="s">
        <v>417</v>
      </c>
      <c r="D376" s="64" t="s">
        <v>536</v>
      </c>
      <c r="E376" s="42" t="s">
        <v>37</v>
      </c>
      <c r="F376" s="72">
        <v>6173</v>
      </c>
      <c r="G376" s="45" t="s">
        <v>497</v>
      </c>
      <c r="H376" s="44" t="s">
        <v>286</v>
      </c>
      <c r="I376" s="41" t="s">
        <v>301</v>
      </c>
    </row>
    <row r="377" spans="1:9" ht="29" x14ac:dyDescent="0.35">
      <c r="A377" s="16" t="s">
        <v>541</v>
      </c>
      <c r="B377" s="21" t="s">
        <v>542</v>
      </c>
      <c r="C377" s="41" t="s">
        <v>417</v>
      </c>
      <c r="D377" s="22" t="s">
        <v>823</v>
      </c>
      <c r="E377" s="42" t="s">
        <v>935</v>
      </c>
      <c r="F377" s="72">
        <v>236</v>
      </c>
      <c r="G377" s="45" t="s">
        <v>497</v>
      </c>
      <c r="H377" s="44" t="s">
        <v>286</v>
      </c>
      <c r="I377" s="41" t="s">
        <v>301</v>
      </c>
    </row>
    <row r="378" spans="1:9" ht="29" x14ac:dyDescent="0.35">
      <c r="A378" s="40" t="s">
        <v>543</v>
      </c>
      <c r="B378" s="50" t="s">
        <v>544</v>
      </c>
      <c r="C378" s="40" t="s">
        <v>349</v>
      </c>
      <c r="D378" s="22" t="s">
        <v>823</v>
      </c>
      <c r="E378" s="50" t="s">
        <v>496</v>
      </c>
      <c r="F378" s="72">
        <v>239</v>
      </c>
      <c r="G378" s="45" t="s">
        <v>497</v>
      </c>
      <c r="H378" s="44" t="s">
        <v>286</v>
      </c>
      <c r="I378" s="40" t="s">
        <v>287</v>
      </c>
    </row>
    <row r="379" spans="1:9" ht="29" x14ac:dyDescent="0.35">
      <c r="A379" s="40" t="s">
        <v>543</v>
      </c>
      <c r="B379" s="50" t="s">
        <v>544</v>
      </c>
      <c r="C379" s="40" t="s">
        <v>349</v>
      </c>
      <c r="D379" s="22" t="s">
        <v>823</v>
      </c>
      <c r="E379" s="50" t="s">
        <v>496</v>
      </c>
      <c r="F379" s="72">
        <v>239</v>
      </c>
      <c r="G379" s="53" t="s">
        <v>545</v>
      </c>
      <c r="H379" s="44" t="s">
        <v>286</v>
      </c>
      <c r="I379" s="40" t="s">
        <v>287</v>
      </c>
    </row>
    <row r="380" spans="1:9" ht="29" x14ac:dyDescent="0.35">
      <c r="A380" s="40" t="s">
        <v>543</v>
      </c>
      <c r="B380" s="50" t="s">
        <v>544</v>
      </c>
      <c r="C380" s="40" t="s">
        <v>349</v>
      </c>
      <c r="D380" s="22" t="s">
        <v>823</v>
      </c>
      <c r="E380" s="50" t="s">
        <v>496</v>
      </c>
      <c r="F380" s="72">
        <v>239</v>
      </c>
      <c r="G380" s="53" t="s">
        <v>546</v>
      </c>
      <c r="H380" s="44" t="s">
        <v>286</v>
      </c>
      <c r="I380" s="40" t="s">
        <v>287</v>
      </c>
    </row>
    <row r="381" spans="1:9" ht="71.5" customHeight="1" x14ac:dyDescent="0.35">
      <c r="A381" s="40" t="s">
        <v>543</v>
      </c>
      <c r="B381" s="50" t="s">
        <v>544</v>
      </c>
      <c r="C381" s="40" t="s">
        <v>349</v>
      </c>
      <c r="D381" s="53" t="s">
        <v>78</v>
      </c>
      <c r="E381" s="50" t="s">
        <v>547</v>
      </c>
      <c r="F381" s="72" t="s">
        <v>548</v>
      </c>
      <c r="G381" s="45" t="s">
        <v>1073</v>
      </c>
      <c r="H381" s="44" t="s">
        <v>286</v>
      </c>
      <c r="I381" s="40" t="s">
        <v>287</v>
      </c>
    </row>
    <row r="382" spans="1:9" ht="72.5" customHeight="1" x14ac:dyDescent="0.35">
      <c r="A382" s="40" t="s">
        <v>543</v>
      </c>
      <c r="B382" s="50" t="s">
        <v>544</v>
      </c>
      <c r="C382" s="40" t="s">
        <v>349</v>
      </c>
      <c r="D382" s="43" t="s">
        <v>78</v>
      </c>
      <c r="E382" s="43" t="s">
        <v>547</v>
      </c>
      <c r="F382" s="72" t="s">
        <v>548</v>
      </c>
      <c r="G382" s="45" t="s">
        <v>1074</v>
      </c>
      <c r="H382" s="44" t="s">
        <v>286</v>
      </c>
      <c r="I382" s="40" t="s">
        <v>287</v>
      </c>
    </row>
    <row r="383" spans="1:9" ht="29" x14ac:dyDescent="0.35">
      <c r="A383" s="40" t="s">
        <v>543</v>
      </c>
      <c r="B383" s="50" t="s">
        <v>544</v>
      </c>
      <c r="C383" s="40" t="s">
        <v>349</v>
      </c>
      <c r="D383" s="43" t="s">
        <v>330</v>
      </c>
      <c r="E383" s="50" t="s">
        <v>549</v>
      </c>
      <c r="F383" s="72" t="s">
        <v>970</v>
      </c>
      <c r="G383" s="45" t="s">
        <v>1075</v>
      </c>
      <c r="H383" s="44" t="s">
        <v>286</v>
      </c>
      <c r="I383" s="40" t="s">
        <v>287</v>
      </c>
    </row>
    <row r="384" spans="1:9" ht="29" x14ac:dyDescent="0.35">
      <c r="A384" s="40" t="s">
        <v>543</v>
      </c>
      <c r="B384" s="50" t="s">
        <v>544</v>
      </c>
      <c r="C384" s="40" t="s">
        <v>349</v>
      </c>
      <c r="D384" s="43" t="s">
        <v>330</v>
      </c>
      <c r="E384" s="50" t="s">
        <v>549</v>
      </c>
      <c r="F384" s="72" t="s">
        <v>970</v>
      </c>
      <c r="G384" s="45" t="s">
        <v>1074</v>
      </c>
      <c r="H384" s="44" t="s">
        <v>286</v>
      </c>
      <c r="I384" s="40" t="s">
        <v>287</v>
      </c>
    </row>
    <row r="385" spans="1:9" ht="29" x14ac:dyDescent="0.35">
      <c r="A385" s="40" t="s">
        <v>543</v>
      </c>
      <c r="B385" s="50" t="s">
        <v>544</v>
      </c>
      <c r="C385" s="40" t="s">
        <v>349</v>
      </c>
      <c r="D385" s="43" t="s">
        <v>330</v>
      </c>
      <c r="E385" s="50" t="s">
        <v>971</v>
      </c>
      <c r="F385" s="72" t="s">
        <v>550</v>
      </c>
      <c r="G385" s="45" t="s">
        <v>1075</v>
      </c>
      <c r="H385" s="44" t="s">
        <v>286</v>
      </c>
      <c r="I385" s="40" t="s">
        <v>287</v>
      </c>
    </row>
    <row r="386" spans="1:9" ht="29" x14ac:dyDescent="0.35">
      <c r="A386" s="40" t="s">
        <v>543</v>
      </c>
      <c r="B386" s="50" t="s">
        <v>544</v>
      </c>
      <c r="C386" s="40" t="s">
        <v>349</v>
      </c>
      <c r="D386" s="43" t="s">
        <v>330</v>
      </c>
      <c r="E386" s="50" t="s">
        <v>971</v>
      </c>
      <c r="F386" s="72" t="s">
        <v>550</v>
      </c>
      <c r="G386" s="45" t="s">
        <v>1074</v>
      </c>
      <c r="H386" s="44" t="s">
        <v>286</v>
      </c>
      <c r="I386" s="40" t="s">
        <v>287</v>
      </c>
    </row>
    <row r="387" spans="1:9" ht="29" x14ac:dyDescent="0.35">
      <c r="A387" s="40" t="s">
        <v>543</v>
      </c>
      <c r="B387" s="50" t="s">
        <v>544</v>
      </c>
      <c r="C387" s="59" t="s">
        <v>349</v>
      </c>
      <c r="D387" s="66" t="s">
        <v>330</v>
      </c>
      <c r="E387" s="64" t="s">
        <v>551</v>
      </c>
      <c r="F387" s="72" t="s">
        <v>552</v>
      </c>
      <c r="G387" s="71" t="s">
        <v>1075</v>
      </c>
      <c r="H387" s="44" t="s">
        <v>286</v>
      </c>
      <c r="I387" s="40" t="s">
        <v>287</v>
      </c>
    </row>
    <row r="388" spans="1:9" ht="29" x14ac:dyDescent="0.35">
      <c r="A388" s="40" t="s">
        <v>543</v>
      </c>
      <c r="B388" s="50" t="s">
        <v>544</v>
      </c>
      <c r="C388" s="59" t="s">
        <v>349</v>
      </c>
      <c r="D388" s="66" t="s">
        <v>330</v>
      </c>
      <c r="E388" s="64" t="s">
        <v>551</v>
      </c>
      <c r="F388" s="72" t="s">
        <v>552</v>
      </c>
      <c r="G388" s="45" t="s">
        <v>1074</v>
      </c>
      <c r="H388" s="44" t="s">
        <v>286</v>
      </c>
      <c r="I388" s="40" t="s">
        <v>287</v>
      </c>
    </row>
    <row r="389" spans="1:9" ht="29" x14ac:dyDescent="0.35">
      <c r="A389" s="40" t="s">
        <v>543</v>
      </c>
      <c r="B389" s="50" t="s">
        <v>544</v>
      </c>
      <c r="C389" s="59" t="s">
        <v>349</v>
      </c>
      <c r="D389" s="66" t="s">
        <v>330</v>
      </c>
      <c r="E389" s="64" t="s">
        <v>972</v>
      </c>
      <c r="F389" s="72" t="s">
        <v>973</v>
      </c>
      <c r="G389" s="45" t="s">
        <v>1075</v>
      </c>
      <c r="H389" s="44" t="s">
        <v>286</v>
      </c>
      <c r="I389" s="40" t="s">
        <v>287</v>
      </c>
    </row>
    <row r="390" spans="1:9" ht="29" x14ac:dyDescent="0.35">
      <c r="A390" s="40" t="s">
        <v>543</v>
      </c>
      <c r="B390" s="50" t="s">
        <v>544</v>
      </c>
      <c r="C390" s="59" t="s">
        <v>349</v>
      </c>
      <c r="D390" s="66" t="s">
        <v>330</v>
      </c>
      <c r="E390" s="64" t="s">
        <v>972</v>
      </c>
      <c r="F390" s="72" t="s">
        <v>973</v>
      </c>
      <c r="G390" s="45" t="s">
        <v>1074</v>
      </c>
      <c r="H390" s="44" t="s">
        <v>286</v>
      </c>
      <c r="I390" s="40" t="s">
        <v>287</v>
      </c>
    </row>
    <row r="391" spans="1:9" ht="58" x14ac:dyDescent="0.35">
      <c r="A391" s="40" t="s">
        <v>543</v>
      </c>
      <c r="B391" s="50" t="s">
        <v>544</v>
      </c>
      <c r="C391" s="59" t="s">
        <v>349</v>
      </c>
      <c r="D391" s="64" t="s">
        <v>536</v>
      </c>
      <c r="E391" s="64" t="s">
        <v>553</v>
      </c>
      <c r="F391" s="72" t="s">
        <v>554</v>
      </c>
      <c r="G391" s="45" t="s">
        <v>497</v>
      </c>
      <c r="H391" s="44" t="s">
        <v>286</v>
      </c>
      <c r="I391" s="40" t="s">
        <v>287</v>
      </c>
    </row>
    <row r="392" spans="1:9" ht="29" x14ac:dyDescent="0.35">
      <c r="A392" s="16" t="s">
        <v>555</v>
      </c>
      <c r="B392" s="21" t="s">
        <v>556</v>
      </c>
      <c r="C392" s="63" t="s">
        <v>315</v>
      </c>
      <c r="D392" s="64" t="s">
        <v>536</v>
      </c>
      <c r="E392" s="68" t="s">
        <v>37</v>
      </c>
      <c r="F392" s="72">
        <v>2148</v>
      </c>
      <c r="G392" s="45" t="s">
        <v>497</v>
      </c>
      <c r="H392" s="44" t="s">
        <v>286</v>
      </c>
      <c r="I392" s="41" t="s">
        <v>301</v>
      </c>
    </row>
    <row r="393" spans="1:9" ht="29" x14ac:dyDescent="0.35">
      <c r="A393" s="16" t="s">
        <v>555</v>
      </c>
      <c r="B393" s="21" t="s">
        <v>556</v>
      </c>
      <c r="C393" s="63" t="s">
        <v>315</v>
      </c>
      <c r="D393" s="65" t="s">
        <v>823</v>
      </c>
      <c r="E393" s="68" t="s">
        <v>935</v>
      </c>
      <c r="F393" s="72">
        <v>236</v>
      </c>
      <c r="G393" s="45" t="s">
        <v>497</v>
      </c>
      <c r="H393" s="44" t="s">
        <v>286</v>
      </c>
      <c r="I393" s="41" t="s">
        <v>301</v>
      </c>
    </row>
    <row r="394" spans="1:9" ht="29" x14ac:dyDescent="0.35">
      <c r="A394" s="40" t="s">
        <v>557</v>
      </c>
      <c r="B394" s="50" t="s">
        <v>558</v>
      </c>
      <c r="C394" s="59" t="s">
        <v>315</v>
      </c>
      <c r="D394" s="65" t="s">
        <v>823</v>
      </c>
      <c r="E394" s="64" t="s">
        <v>496</v>
      </c>
      <c r="F394" s="72">
        <v>236</v>
      </c>
      <c r="G394" s="45" t="s">
        <v>497</v>
      </c>
      <c r="H394" s="44" t="s">
        <v>286</v>
      </c>
      <c r="I394" s="40" t="s">
        <v>301</v>
      </c>
    </row>
    <row r="395" spans="1:9" ht="29" x14ac:dyDescent="0.35">
      <c r="A395" s="40" t="s">
        <v>557</v>
      </c>
      <c r="B395" s="50" t="s">
        <v>558</v>
      </c>
      <c r="C395" s="59" t="s">
        <v>315</v>
      </c>
      <c r="D395" s="64" t="s">
        <v>536</v>
      </c>
      <c r="E395" s="64" t="s">
        <v>952</v>
      </c>
      <c r="F395" s="72">
        <v>805</v>
      </c>
      <c r="G395" s="45" t="s">
        <v>497</v>
      </c>
      <c r="H395" s="44" t="s">
        <v>286</v>
      </c>
      <c r="I395" s="40" t="s">
        <v>301</v>
      </c>
    </row>
    <row r="396" spans="1:9" ht="29" x14ac:dyDescent="0.35">
      <c r="A396" s="16" t="s">
        <v>559</v>
      </c>
      <c r="B396" s="21" t="s">
        <v>560</v>
      </c>
      <c r="C396" s="63" t="s">
        <v>498</v>
      </c>
      <c r="D396" s="65" t="s">
        <v>823</v>
      </c>
      <c r="E396" s="68" t="s">
        <v>935</v>
      </c>
      <c r="F396" s="72">
        <v>236</v>
      </c>
      <c r="G396" s="45" t="s">
        <v>561</v>
      </c>
      <c r="H396" s="44" t="s">
        <v>286</v>
      </c>
      <c r="I396" s="41" t="s">
        <v>287</v>
      </c>
    </row>
    <row r="397" spans="1:9" ht="43.5" x14ac:dyDescent="0.35">
      <c r="A397" s="16" t="s">
        <v>559</v>
      </c>
      <c r="B397" s="21" t="s">
        <v>560</v>
      </c>
      <c r="C397" s="63" t="s">
        <v>498</v>
      </c>
      <c r="D397" s="67" t="s">
        <v>288</v>
      </c>
      <c r="E397" s="68" t="s">
        <v>562</v>
      </c>
      <c r="F397" s="72">
        <v>8890.7900000000009</v>
      </c>
      <c r="G397" s="45" t="s">
        <v>1076</v>
      </c>
      <c r="H397" s="44" t="s">
        <v>286</v>
      </c>
      <c r="I397" s="41" t="s">
        <v>287</v>
      </c>
    </row>
    <row r="398" spans="1:9" x14ac:dyDescent="0.35">
      <c r="A398" s="16" t="s">
        <v>559</v>
      </c>
      <c r="B398" s="21" t="s">
        <v>560</v>
      </c>
      <c r="C398" s="63" t="s">
        <v>498</v>
      </c>
      <c r="D398" s="67" t="s">
        <v>399</v>
      </c>
      <c r="E398" s="68" t="s">
        <v>563</v>
      </c>
      <c r="F398" s="72">
        <v>16848</v>
      </c>
      <c r="G398" s="45" t="s">
        <v>1076</v>
      </c>
      <c r="H398" s="44" t="s">
        <v>286</v>
      </c>
      <c r="I398" s="41" t="s">
        <v>287</v>
      </c>
    </row>
    <row r="399" spans="1:9" ht="43.5" x14ac:dyDescent="0.35">
      <c r="A399" s="16" t="s">
        <v>559</v>
      </c>
      <c r="B399" s="21" t="s">
        <v>560</v>
      </c>
      <c r="C399" s="63" t="s">
        <v>498</v>
      </c>
      <c r="D399" s="67" t="s">
        <v>330</v>
      </c>
      <c r="E399" s="68" t="s">
        <v>564</v>
      </c>
      <c r="F399" s="72">
        <v>15811</v>
      </c>
      <c r="G399" s="45" t="s">
        <v>1076</v>
      </c>
      <c r="H399" s="44" t="s">
        <v>286</v>
      </c>
      <c r="I399" s="41" t="s">
        <v>287</v>
      </c>
    </row>
    <row r="400" spans="1:9" ht="29" x14ac:dyDescent="0.35">
      <c r="A400" s="16" t="s">
        <v>565</v>
      </c>
      <c r="B400" s="50" t="s">
        <v>566</v>
      </c>
      <c r="C400" s="63" t="s">
        <v>319</v>
      </c>
      <c r="D400" s="65" t="s">
        <v>823</v>
      </c>
      <c r="E400" s="68" t="s">
        <v>935</v>
      </c>
      <c r="F400" s="72">
        <v>236</v>
      </c>
      <c r="G400" s="45" t="s">
        <v>497</v>
      </c>
      <c r="H400" s="44" t="s">
        <v>286</v>
      </c>
      <c r="I400" s="40" t="s">
        <v>301</v>
      </c>
    </row>
    <row r="401" spans="1:9" ht="29" x14ac:dyDescent="0.35">
      <c r="A401" s="16" t="s">
        <v>565</v>
      </c>
      <c r="B401" s="50" t="s">
        <v>566</v>
      </c>
      <c r="C401" s="63" t="s">
        <v>319</v>
      </c>
      <c r="D401" s="64" t="s">
        <v>536</v>
      </c>
      <c r="E401" s="68" t="s">
        <v>37</v>
      </c>
      <c r="F401" s="72">
        <v>5635</v>
      </c>
      <c r="G401" s="45" t="s">
        <v>497</v>
      </c>
      <c r="H401" s="44" t="s">
        <v>286</v>
      </c>
      <c r="I401" s="40" t="s">
        <v>301</v>
      </c>
    </row>
    <row r="402" spans="1:9" ht="29" x14ac:dyDescent="0.35">
      <c r="A402" s="16" t="s">
        <v>567</v>
      </c>
      <c r="B402" s="21" t="s">
        <v>568</v>
      </c>
      <c r="C402" s="63" t="s">
        <v>569</v>
      </c>
      <c r="D402" s="64" t="s">
        <v>536</v>
      </c>
      <c r="E402" s="68" t="s">
        <v>37</v>
      </c>
      <c r="F402" s="72">
        <v>537</v>
      </c>
      <c r="G402" s="45" t="s">
        <v>497</v>
      </c>
      <c r="H402" s="44" t="s">
        <v>286</v>
      </c>
      <c r="I402" s="41" t="s">
        <v>301</v>
      </c>
    </row>
    <row r="403" spans="1:9" ht="29" x14ac:dyDescent="0.35">
      <c r="A403" s="16" t="s">
        <v>567</v>
      </c>
      <c r="B403" s="21" t="s">
        <v>568</v>
      </c>
      <c r="C403" s="63" t="s">
        <v>569</v>
      </c>
      <c r="D403" s="65" t="s">
        <v>823</v>
      </c>
      <c r="E403" s="68" t="s">
        <v>935</v>
      </c>
      <c r="F403" s="72">
        <v>236</v>
      </c>
      <c r="G403" s="45" t="s">
        <v>497</v>
      </c>
      <c r="H403" s="44" t="s">
        <v>286</v>
      </c>
      <c r="I403" s="41" t="s">
        <v>301</v>
      </c>
    </row>
    <row r="404" spans="1:9" ht="29" x14ac:dyDescent="0.35">
      <c r="A404" s="16" t="s">
        <v>570</v>
      </c>
      <c r="B404" s="21" t="s">
        <v>571</v>
      </c>
      <c r="C404" s="63" t="s">
        <v>572</v>
      </c>
      <c r="D404" s="64" t="s">
        <v>536</v>
      </c>
      <c r="E404" s="68" t="s">
        <v>37</v>
      </c>
      <c r="F404" s="72">
        <v>537</v>
      </c>
      <c r="G404" s="45" t="s">
        <v>497</v>
      </c>
      <c r="H404" s="44" t="s">
        <v>286</v>
      </c>
      <c r="I404" s="41" t="s">
        <v>301</v>
      </c>
    </row>
    <row r="405" spans="1:9" ht="29" x14ac:dyDescent="0.35">
      <c r="A405" s="16" t="s">
        <v>570</v>
      </c>
      <c r="B405" s="21" t="s">
        <v>571</v>
      </c>
      <c r="C405" s="63" t="s">
        <v>572</v>
      </c>
      <c r="D405" s="65" t="s">
        <v>823</v>
      </c>
      <c r="E405" s="68" t="s">
        <v>935</v>
      </c>
      <c r="F405" s="72">
        <v>236</v>
      </c>
      <c r="G405" s="45" t="s">
        <v>497</v>
      </c>
      <c r="H405" s="44" t="s">
        <v>286</v>
      </c>
      <c r="I405" s="41" t="s">
        <v>301</v>
      </c>
    </row>
    <row r="406" spans="1:9" ht="29" x14ac:dyDescent="0.35">
      <c r="A406" s="40" t="s">
        <v>573</v>
      </c>
      <c r="B406" s="50" t="s">
        <v>574</v>
      </c>
      <c r="C406" s="59" t="s">
        <v>572</v>
      </c>
      <c r="D406" s="65" t="s">
        <v>823</v>
      </c>
      <c r="E406" s="68" t="s">
        <v>935</v>
      </c>
      <c r="F406" s="72">
        <v>236</v>
      </c>
      <c r="G406" s="45" t="s">
        <v>478</v>
      </c>
      <c r="H406" s="44" t="s">
        <v>286</v>
      </c>
      <c r="I406" s="40" t="s">
        <v>301</v>
      </c>
    </row>
    <row r="407" spans="1:9" ht="29" x14ac:dyDescent="0.35">
      <c r="A407" s="40" t="s">
        <v>573</v>
      </c>
      <c r="B407" s="50" t="s">
        <v>574</v>
      </c>
      <c r="C407" s="59" t="s">
        <v>572</v>
      </c>
      <c r="D407" s="64" t="s">
        <v>536</v>
      </c>
      <c r="E407" s="68" t="s">
        <v>37</v>
      </c>
      <c r="F407" s="72">
        <v>8050</v>
      </c>
      <c r="G407" s="45" t="s">
        <v>478</v>
      </c>
      <c r="H407" s="44" t="s">
        <v>286</v>
      </c>
      <c r="I407" s="40" t="s">
        <v>301</v>
      </c>
    </row>
    <row r="408" spans="1:9" ht="29" x14ac:dyDescent="0.35">
      <c r="A408" s="16" t="s">
        <v>40</v>
      </c>
      <c r="B408" s="21" t="s">
        <v>575</v>
      </c>
      <c r="C408" s="63" t="s">
        <v>344</v>
      </c>
      <c r="D408" s="64" t="s">
        <v>536</v>
      </c>
      <c r="E408" s="68" t="s">
        <v>37</v>
      </c>
      <c r="F408" s="72">
        <v>3411.7</v>
      </c>
      <c r="G408" s="45" t="s">
        <v>497</v>
      </c>
      <c r="H408" s="44" t="s">
        <v>286</v>
      </c>
      <c r="I408" s="41" t="s">
        <v>301</v>
      </c>
    </row>
    <row r="409" spans="1:9" ht="29" x14ac:dyDescent="0.35">
      <c r="A409" s="16" t="s">
        <v>40</v>
      </c>
      <c r="B409" s="21" t="s">
        <v>575</v>
      </c>
      <c r="C409" s="63" t="s">
        <v>344</v>
      </c>
      <c r="D409" s="65" t="s">
        <v>823</v>
      </c>
      <c r="E409" s="68" t="s">
        <v>935</v>
      </c>
      <c r="F409" s="72">
        <v>236</v>
      </c>
      <c r="G409" s="45" t="s">
        <v>497</v>
      </c>
      <c r="H409" s="44" t="s">
        <v>286</v>
      </c>
      <c r="I409" s="41" t="s">
        <v>301</v>
      </c>
    </row>
    <row r="410" spans="1:9" ht="29" x14ac:dyDescent="0.35">
      <c r="A410" s="16" t="s">
        <v>576</v>
      </c>
      <c r="B410" s="21" t="s">
        <v>577</v>
      </c>
      <c r="C410" s="63" t="s">
        <v>346</v>
      </c>
      <c r="D410" s="64" t="s">
        <v>536</v>
      </c>
      <c r="E410" s="68" t="s">
        <v>37</v>
      </c>
      <c r="F410" s="72">
        <v>537</v>
      </c>
      <c r="G410" s="45" t="s">
        <v>497</v>
      </c>
      <c r="H410" s="44" t="s">
        <v>286</v>
      </c>
      <c r="I410" s="41" t="s">
        <v>301</v>
      </c>
    </row>
    <row r="411" spans="1:9" ht="29" x14ac:dyDescent="0.35">
      <c r="A411" s="16" t="s">
        <v>576</v>
      </c>
      <c r="B411" s="21" t="s">
        <v>577</v>
      </c>
      <c r="C411" s="63" t="s">
        <v>346</v>
      </c>
      <c r="D411" s="65" t="s">
        <v>823</v>
      </c>
      <c r="E411" s="68" t="s">
        <v>935</v>
      </c>
      <c r="F411" s="72">
        <v>236</v>
      </c>
      <c r="G411" s="45" t="s">
        <v>497</v>
      </c>
      <c r="H411" s="44" t="s">
        <v>286</v>
      </c>
      <c r="I411" s="41" t="s">
        <v>301</v>
      </c>
    </row>
    <row r="412" spans="1:9" ht="29" x14ac:dyDescent="0.35">
      <c r="A412" s="16" t="s">
        <v>578</v>
      </c>
      <c r="B412" s="21" t="s">
        <v>579</v>
      </c>
      <c r="C412" s="63" t="s">
        <v>315</v>
      </c>
      <c r="D412" s="64" t="s">
        <v>536</v>
      </c>
      <c r="E412" s="68" t="s">
        <v>37</v>
      </c>
      <c r="F412" s="72">
        <v>537</v>
      </c>
      <c r="G412" s="45" t="s">
        <v>497</v>
      </c>
      <c r="H412" s="44" t="s">
        <v>286</v>
      </c>
      <c r="I412" s="41" t="s">
        <v>301</v>
      </c>
    </row>
    <row r="413" spans="1:9" ht="29" x14ac:dyDescent="0.35">
      <c r="A413" s="16" t="s">
        <v>578</v>
      </c>
      <c r="B413" s="21" t="s">
        <v>579</v>
      </c>
      <c r="C413" s="63" t="s">
        <v>315</v>
      </c>
      <c r="D413" s="65" t="s">
        <v>823</v>
      </c>
      <c r="E413" s="68" t="s">
        <v>935</v>
      </c>
      <c r="F413" s="72">
        <v>236</v>
      </c>
      <c r="G413" s="45" t="s">
        <v>497</v>
      </c>
      <c r="H413" s="44" t="s">
        <v>286</v>
      </c>
      <c r="I413" s="41" t="s">
        <v>301</v>
      </c>
    </row>
    <row r="414" spans="1:9" ht="29" x14ac:dyDescent="0.35">
      <c r="A414" s="16" t="s">
        <v>580</v>
      </c>
      <c r="B414" s="50" t="s">
        <v>581</v>
      </c>
      <c r="C414" s="63" t="s">
        <v>582</v>
      </c>
      <c r="D414" s="65" t="s">
        <v>823</v>
      </c>
      <c r="E414" s="68" t="s">
        <v>935</v>
      </c>
      <c r="F414" s="72">
        <v>236</v>
      </c>
      <c r="G414" s="45" t="s">
        <v>497</v>
      </c>
      <c r="H414" s="44" t="s">
        <v>286</v>
      </c>
      <c r="I414" s="40" t="s">
        <v>301</v>
      </c>
    </row>
    <row r="415" spans="1:9" ht="29" x14ac:dyDescent="0.35">
      <c r="A415" s="16" t="s">
        <v>580</v>
      </c>
      <c r="B415" s="50" t="s">
        <v>581</v>
      </c>
      <c r="C415" s="63" t="s">
        <v>582</v>
      </c>
      <c r="D415" s="64" t="s">
        <v>536</v>
      </c>
      <c r="E415" s="68" t="s">
        <v>37</v>
      </c>
      <c r="F415" s="72">
        <v>1074</v>
      </c>
      <c r="G415" s="45" t="s">
        <v>497</v>
      </c>
      <c r="H415" s="44" t="s">
        <v>286</v>
      </c>
      <c r="I415" s="40" t="s">
        <v>301</v>
      </c>
    </row>
    <row r="416" spans="1:9" ht="29" x14ac:dyDescent="0.35">
      <c r="A416" s="16" t="s">
        <v>584</v>
      </c>
      <c r="B416" s="21" t="s">
        <v>585</v>
      </c>
      <c r="C416" s="63" t="s">
        <v>315</v>
      </c>
      <c r="D416" s="64" t="s">
        <v>536</v>
      </c>
      <c r="E416" s="68" t="s">
        <v>37</v>
      </c>
      <c r="F416" s="72">
        <v>268</v>
      </c>
      <c r="G416" s="45" t="s">
        <v>497</v>
      </c>
      <c r="H416" s="44" t="s">
        <v>286</v>
      </c>
      <c r="I416" s="41" t="s">
        <v>301</v>
      </c>
    </row>
    <row r="417" spans="1:9" ht="29" x14ac:dyDescent="0.35">
      <c r="A417" s="16" t="s">
        <v>584</v>
      </c>
      <c r="B417" s="21" t="s">
        <v>585</v>
      </c>
      <c r="C417" s="63" t="s">
        <v>315</v>
      </c>
      <c r="D417" s="65" t="s">
        <v>823</v>
      </c>
      <c r="E417" s="68" t="s">
        <v>935</v>
      </c>
      <c r="F417" s="72">
        <v>236</v>
      </c>
      <c r="G417" s="45" t="s">
        <v>497</v>
      </c>
      <c r="H417" s="44" t="s">
        <v>286</v>
      </c>
      <c r="I417" s="41" t="s">
        <v>301</v>
      </c>
    </row>
    <row r="418" spans="1:9" ht="29" x14ac:dyDescent="0.35">
      <c r="A418" s="16" t="s">
        <v>586</v>
      </c>
      <c r="B418" s="21" t="s">
        <v>587</v>
      </c>
      <c r="C418" s="41" t="s">
        <v>346</v>
      </c>
      <c r="D418" s="64" t="s">
        <v>536</v>
      </c>
      <c r="E418" s="42" t="s">
        <v>37</v>
      </c>
      <c r="F418" s="72">
        <v>268</v>
      </c>
      <c r="G418" s="45" t="s">
        <v>497</v>
      </c>
      <c r="H418" s="44" t="s">
        <v>286</v>
      </c>
      <c r="I418" s="41" t="s">
        <v>301</v>
      </c>
    </row>
    <row r="419" spans="1:9" ht="29" x14ac:dyDescent="0.35">
      <c r="A419" s="16" t="s">
        <v>586</v>
      </c>
      <c r="B419" s="21" t="s">
        <v>587</v>
      </c>
      <c r="C419" s="41" t="s">
        <v>346</v>
      </c>
      <c r="D419" s="22" t="s">
        <v>823</v>
      </c>
      <c r="E419" s="42" t="s">
        <v>935</v>
      </c>
      <c r="F419" s="72">
        <v>236</v>
      </c>
      <c r="G419" s="45" t="s">
        <v>497</v>
      </c>
      <c r="H419" s="44" t="s">
        <v>286</v>
      </c>
      <c r="I419" s="41" t="s">
        <v>301</v>
      </c>
    </row>
    <row r="420" spans="1:9" ht="29" x14ac:dyDescent="0.35">
      <c r="A420" s="16" t="s">
        <v>588</v>
      </c>
      <c r="B420" s="21" t="s">
        <v>589</v>
      </c>
      <c r="C420" s="41" t="s">
        <v>572</v>
      </c>
      <c r="D420" s="64" t="s">
        <v>536</v>
      </c>
      <c r="E420" s="42" t="s">
        <v>37</v>
      </c>
      <c r="F420" s="72">
        <v>1074</v>
      </c>
      <c r="G420" s="45" t="s">
        <v>497</v>
      </c>
      <c r="H420" s="44" t="s">
        <v>286</v>
      </c>
      <c r="I420" s="41" t="s">
        <v>301</v>
      </c>
    </row>
    <row r="421" spans="1:9" ht="29" x14ac:dyDescent="0.35">
      <c r="A421" s="16" t="s">
        <v>588</v>
      </c>
      <c r="B421" s="21" t="s">
        <v>589</v>
      </c>
      <c r="C421" s="41" t="s">
        <v>572</v>
      </c>
      <c r="D421" s="22" t="s">
        <v>823</v>
      </c>
      <c r="E421" s="42" t="s">
        <v>935</v>
      </c>
      <c r="F421" s="72">
        <v>236</v>
      </c>
      <c r="G421" s="45" t="s">
        <v>497</v>
      </c>
      <c r="H421" s="44" t="s">
        <v>286</v>
      </c>
      <c r="I421" s="41" t="s">
        <v>301</v>
      </c>
    </row>
    <row r="422" spans="1:9" ht="43.5" x14ac:dyDescent="0.35">
      <c r="A422" s="40" t="s">
        <v>590</v>
      </c>
      <c r="B422" s="50" t="s">
        <v>591</v>
      </c>
      <c r="C422" s="41" t="s">
        <v>292</v>
      </c>
      <c r="D422" s="22" t="s">
        <v>823</v>
      </c>
      <c r="E422" s="50" t="s">
        <v>961</v>
      </c>
      <c r="F422" s="72">
        <v>500</v>
      </c>
      <c r="G422" s="45" t="s">
        <v>1077</v>
      </c>
      <c r="H422" s="44" t="s">
        <v>286</v>
      </c>
      <c r="I422" s="40" t="s">
        <v>287</v>
      </c>
    </row>
    <row r="423" spans="1:9" x14ac:dyDescent="0.35">
      <c r="A423" s="40" t="s">
        <v>590</v>
      </c>
      <c r="B423" s="50" t="s">
        <v>591</v>
      </c>
      <c r="C423" s="41" t="s">
        <v>292</v>
      </c>
      <c r="D423" s="22" t="s">
        <v>823</v>
      </c>
      <c r="E423" s="50" t="s">
        <v>961</v>
      </c>
      <c r="F423" s="72">
        <v>500</v>
      </c>
      <c r="G423" s="45" t="s">
        <v>592</v>
      </c>
      <c r="H423" s="44" t="s">
        <v>286</v>
      </c>
      <c r="I423" s="40" t="s">
        <v>287</v>
      </c>
    </row>
    <row r="424" spans="1:9" x14ac:dyDescent="0.35">
      <c r="A424" s="40" t="s">
        <v>590</v>
      </c>
      <c r="B424" s="50" t="s">
        <v>591</v>
      </c>
      <c r="C424" s="41" t="s">
        <v>292</v>
      </c>
      <c r="D424" s="50" t="s">
        <v>445</v>
      </c>
      <c r="E424" s="50" t="s">
        <v>593</v>
      </c>
      <c r="F424" s="72">
        <v>77.650000000000006</v>
      </c>
      <c r="G424" s="45" t="s">
        <v>594</v>
      </c>
      <c r="H424" s="44" t="s">
        <v>286</v>
      </c>
      <c r="I424" s="40" t="s">
        <v>287</v>
      </c>
    </row>
    <row r="425" spans="1:9" ht="43.5" x14ac:dyDescent="0.35">
      <c r="A425" s="40" t="s">
        <v>590</v>
      </c>
      <c r="B425" s="50" t="s">
        <v>591</v>
      </c>
      <c r="C425" s="41" t="s">
        <v>292</v>
      </c>
      <c r="D425" s="50" t="s">
        <v>330</v>
      </c>
      <c r="E425" s="50" t="s">
        <v>974</v>
      </c>
      <c r="F425" s="72">
        <v>12395</v>
      </c>
      <c r="G425" s="45" t="s">
        <v>594</v>
      </c>
      <c r="H425" s="44" t="s">
        <v>286</v>
      </c>
      <c r="I425" s="40" t="s">
        <v>287</v>
      </c>
    </row>
    <row r="426" spans="1:9" ht="43.5" x14ac:dyDescent="0.35">
      <c r="A426" s="40" t="s">
        <v>590</v>
      </c>
      <c r="B426" s="50" t="s">
        <v>591</v>
      </c>
      <c r="C426" s="41" t="s">
        <v>292</v>
      </c>
      <c r="D426" s="50" t="s">
        <v>330</v>
      </c>
      <c r="E426" s="50" t="s">
        <v>595</v>
      </c>
      <c r="F426" s="72">
        <v>4628</v>
      </c>
      <c r="G426" s="45" t="s">
        <v>594</v>
      </c>
      <c r="H426" s="44" t="s">
        <v>286</v>
      </c>
      <c r="I426" s="40" t="s">
        <v>287</v>
      </c>
    </row>
    <row r="427" spans="1:9" ht="29" x14ac:dyDescent="0.35">
      <c r="A427" s="40" t="s">
        <v>590</v>
      </c>
      <c r="B427" s="50" t="s">
        <v>591</v>
      </c>
      <c r="C427" s="41" t="s">
        <v>292</v>
      </c>
      <c r="D427" s="50" t="s">
        <v>399</v>
      </c>
      <c r="E427" s="50" t="s">
        <v>596</v>
      </c>
      <c r="F427" s="72">
        <v>22153</v>
      </c>
      <c r="G427" s="45" t="s">
        <v>594</v>
      </c>
      <c r="H427" s="44" t="s">
        <v>286</v>
      </c>
      <c r="I427" s="40" t="s">
        <v>287</v>
      </c>
    </row>
    <row r="428" spans="1:9" ht="29" x14ac:dyDescent="0.35">
      <c r="A428" s="40" t="s">
        <v>590</v>
      </c>
      <c r="B428" s="50" t="s">
        <v>591</v>
      </c>
      <c r="C428" s="41" t="s">
        <v>292</v>
      </c>
      <c r="D428" s="50" t="s">
        <v>399</v>
      </c>
      <c r="E428" s="50" t="s">
        <v>975</v>
      </c>
      <c r="F428" s="72">
        <v>20142</v>
      </c>
      <c r="G428" s="45" t="s">
        <v>594</v>
      </c>
      <c r="H428" s="44" t="s">
        <v>286</v>
      </c>
      <c r="I428" s="40" t="s">
        <v>287</v>
      </c>
    </row>
    <row r="429" spans="1:9" ht="58" x14ac:dyDescent="0.35">
      <c r="A429" s="40" t="s">
        <v>590</v>
      </c>
      <c r="B429" s="50" t="s">
        <v>591</v>
      </c>
      <c r="C429" s="41" t="s">
        <v>292</v>
      </c>
      <c r="D429" s="50" t="s">
        <v>204</v>
      </c>
      <c r="E429" s="50" t="s">
        <v>597</v>
      </c>
      <c r="F429" s="72">
        <v>7054.32</v>
      </c>
      <c r="G429" s="45" t="s">
        <v>594</v>
      </c>
      <c r="H429" s="44" t="s">
        <v>286</v>
      </c>
      <c r="I429" s="40" t="s">
        <v>287</v>
      </c>
    </row>
    <row r="430" spans="1:9" ht="43.5" x14ac:dyDescent="0.35">
      <c r="A430" s="40" t="s">
        <v>590</v>
      </c>
      <c r="B430" s="50" t="s">
        <v>591</v>
      </c>
      <c r="C430" s="41" t="s">
        <v>292</v>
      </c>
      <c r="D430" s="50" t="s">
        <v>101</v>
      </c>
      <c r="E430" s="50" t="s">
        <v>598</v>
      </c>
      <c r="F430" s="72">
        <v>1334.19</v>
      </c>
      <c r="G430" s="45" t="s">
        <v>594</v>
      </c>
      <c r="H430" s="44" t="s">
        <v>286</v>
      </c>
      <c r="I430" s="40" t="s">
        <v>287</v>
      </c>
    </row>
    <row r="431" spans="1:9" ht="43.5" x14ac:dyDescent="0.35">
      <c r="A431" s="40" t="s">
        <v>590</v>
      </c>
      <c r="B431" s="50" t="s">
        <v>591</v>
      </c>
      <c r="C431" s="41" t="s">
        <v>292</v>
      </c>
      <c r="D431" s="50" t="s">
        <v>103</v>
      </c>
      <c r="E431" s="50" t="s">
        <v>976</v>
      </c>
      <c r="F431" s="72">
        <v>2887.95</v>
      </c>
      <c r="G431" s="45" t="s">
        <v>594</v>
      </c>
      <c r="H431" s="44" t="s">
        <v>286</v>
      </c>
      <c r="I431" s="40" t="s">
        <v>287</v>
      </c>
    </row>
    <row r="432" spans="1:9" ht="43.5" x14ac:dyDescent="0.35">
      <c r="A432" s="40" t="s">
        <v>590</v>
      </c>
      <c r="B432" s="50" t="s">
        <v>591</v>
      </c>
      <c r="C432" s="41" t="s">
        <v>292</v>
      </c>
      <c r="D432" s="50" t="s">
        <v>337</v>
      </c>
      <c r="E432" s="50" t="s">
        <v>599</v>
      </c>
      <c r="F432" s="72">
        <v>2442.5700000000002</v>
      </c>
      <c r="G432" s="45" t="s">
        <v>594</v>
      </c>
      <c r="H432" s="44" t="s">
        <v>286</v>
      </c>
      <c r="I432" s="40" t="s">
        <v>287</v>
      </c>
    </row>
    <row r="433" spans="1:9" ht="51" customHeight="1" x14ac:dyDescent="0.35">
      <c r="A433" s="40" t="s">
        <v>590</v>
      </c>
      <c r="B433" s="50" t="s">
        <v>591</v>
      </c>
      <c r="C433" s="41" t="s">
        <v>292</v>
      </c>
      <c r="D433" s="50" t="s">
        <v>600</v>
      </c>
      <c r="E433" s="50" t="s">
        <v>601</v>
      </c>
      <c r="F433" s="72">
        <v>45737.31</v>
      </c>
      <c r="G433" s="45" t="s">
        <v>1078</v>
      </c>
      <c r="H433" s="44" t="s">
        <v>286</v>
      </c>
      <c r="I433" s="40" t="s">
        <v>287</v>
      </c>
    </row>
    <row r="434" spans="1:9" ht="43.5" customHeight="1" x14ac:dyDescent="0.35">
      <c r="A434" s="40" t="s">
        <v>590</v>
      </c>
      <c r="B434" s="50" t="s">
        <v>591</v>
      </c>
      <c r="C434" s="41" t="s">
        <v>292</v>
      </c>
      <c r="D434" s="50" t="s">
        <v>600</v>
      </c>
      <c r="E434" s="50" t="s">
        <v>601</v>
      </c>
      <c r="F434" s="72">
        <v>45737.32</v>
      </c>
      <c r="G434" s="45" t="s">
        <v>1079</v>
      </c>
      <c r="H434" s="44" t="s">
        <v>286</v>
      </c>
      <c r="I434" s="40" t="s">
        <v>287</v>
      </c>
    </row>
    <row r="435" spans="1:9" ht="43.5" x14ac:dyDescent="0.35">
      <c r="A435" s="40" t="s">
        <v>590</v>
      </c>
      <c r="B435" s="50" t="s">
        <v>591</v>
      </c>
      <c r="C435" s="41" t="s">
        <v>292</v>
      </c>
      <c r="D435" s="50" t="s">
        <v>98</v>
      </c>
      <c r="E435" s="50" t="s">
        <v>602</v>
      </c>
      <c r="F435" s="72">
        <v>56626.85</v>
      </c>
      <c r="G435" s="45" t="s">
        <v>1078</v>
      </c>
      <c r="H435" s="44" t="s">
        <v>286</v>
      </c>
      <c r="I435" s="40" t="s">
        <v>287</v>
      </c>
    </row>
    <row r="436" spans="1:9" ht="43.5" x14ac:dyDescent="0.35">
      <c r="A436" s="40" t="s">
        <v>590</v>
      </c>
      <c r="B436" s="50" t="s">
        <v>591</v>
      </c>
      <c r="C436" s="41" t="s">
        <v>292</v>
      </c>
      <c r="D436" s="50" t="s">
        <v>98</v>
      </c>
      <c r="E436" s="50" t="s">
        <v>602</v>
      </c>
      <c r="F436" s="72">
        <v>56626.86</v>
      </c>
      <c r="G436" s="45" t="s">
        <v>1079</v>
      </c>
      <c r="H436" s="44" t="s">
        <v>286</v>
      </c>
      <c r="I436" s="40" t="s">
        <v>287</v>
      </c>
    </row>
    <row r="437" spans="1:9" ht="65.5" customHeight="1" x14ac:dyDescent="0.35">
      <c r="A437" s="40" t="s">
        <v>590</v>
      </c>
      <c r="B437" s="50" t="s">
        <v>591</v>
      </c>
      <c r="C437" s="41" t="s">
        <v>292</v>
      </c>
      <c r="D437" s="50" t="s">
        <v>603</v>
      </c>
      <c r="E437" s="50" t="s">
        <v>977</v>
      </c>
      <c r="F437" s="72">
        <v>21833.37</v>
      </c>
      <c r="G437" s="45" t="s">
        <v>594</v>
      </c>
      <c r="H437" s="44" t="s">
        <v>286</v>
      </c>
      <c r="I437" s="40" t="s">
        <v>287</v>
      </c>
    </row>
    <row r="438" spans="1:9" ht="41" customHeight="1" x14ac:dyDescent="0.35">
      <c r="A438" s="40" t="s">
        <v>590</v>
      </c>
      <c r="B438" s="50" t="s">
        <v>591</v>
      </c>
      <c r="C438" s="41" t="s">
        <v>292</v>
      </c>
      <c r="D438" s="50" t="s">
        <v>93</v>
      </c>
      <c r="E438" s="50" t="s">
        <v>604</v>
      </c>
      <c r="F438" s="72">
        <v>2028</v>
      </c>
      <c r="G438" s="45" t="s">
        <v>594</v>
      </c>
      <c r="H438" s="44" t="s">
        <v>286</v>
      </c>
      <c r="I438" s="40" t="s">
        <v>287</v>
      </c>
    </row>
    <row r="439" spans="1:9" ht="29" x14ac:dyDescent="0.35">
      <c r="A439" s="40" t="s">
        <v>605</v>
      </c>
      <c r="B439" s="50" t="s">
        <v>606</v>
      </c>
      <c r="C439" s="40" t="s">
        <v>608</v>
      </c>
      <c r="D439" s="22" t="s">
        <v>823</v>
      </c>
      <c r="E439" s="50" t="s">
        <v>52</v>
      </c>
      <c r="F439" s="72">
        <v>994</v>
      </c>
      <c r="G439" s="45" t="s">
        <v>607</v>
      </c>
      <c r="H439" s="41" t="s">
        <v>391</v>
      </c>
      <c r="I439" s="40" t="s">
        <v>287</v>
      </c>
    </row>
    <row r="440" spans="1:9" ht="72.5" x14ac:dyDescent="0.35">
      <c r="A440" s="40" t="s">
        <v>605</v>
      </c>
      <c r="B440" s="50" t="s">
        <v>606</v>
      </c>
      <c r="C440" s="40" t="s">
        <v>608</v>
      </c>
      <c r="D440" s="50" t="s">
        <v>357</v>
      </c>
      <c r="E440" s="50" t="s">
        <v>978</v>
      </c>
      <c r="F440" s="72">
        <v>66996</v>
      </c>
      <c r="G440" s="45" t="s">
        <v>1080</v>
      </c>
      <c r="H440" s="41" t="s">
        <v>391</v>
      </c>
      <c r="I440" s="40" t="s">
        <v>287</v>
      </c>
    </row>
    <row r="441" spans="1:9" x14ac:dyDescent="0.35">
      <c r="A441" s="40" t="s">
        <v>605</v>
      </c>
      <c r="B441" s="50" t="s">
        <v>606</v>
      </c>
      <c r="C441" s="40" t="s">
        <v>608</v>
      </c>
      <c r="D441" s="50" t="s">
        <v>399</v>
      </c>
      <c r="E441" s="50" t="s">
        <v>609</v>
      </c>
      <c r="F441" s="72">
        <v>34638</v>
      </c>
      <c r="G441" s="45" t="s">
        <v>1080</v>
      </c>
      <c r="H441" s="41" t="s">
        <v>391</v>
      </c>
      <c r="I441" s="40" t="s">
        <v>287</v>
      </c>
    </row>
    <row r="442" spans="1:9" ht="29" x14ac:dyDescent="0.35">
      <c r="A442" s="40" t="s">
        <v>605</v>
      </c>
      <c r="B442" s="50" t="s">
        <v>606</v>
      </c>
      <c r="C442" s="40" t="s">
        <v>608</v>
      </c>
      <c r="D442" s="50" t="s">
        <v>399</v>
      </c>
      <c r="E442" s="50" t="s">
        <v>979</v>
      </c>
      <c r="F442" s="72">
        <v>38087</v>
      </c>
      <c r="G442" s="45" t="s">
        <v>1080</v>
      </c>
      <c r="H442" s="41" t="s">
        <v>391</v>
      </c>
      <c r="I442" s="40" t="s">
        <v>287</v>
      </c>
    </row>
    <row r="443" spans="1:9" ht="29" x14ac:dyDescent="0.35">
      <c r="A443" s="40" t="s">
        <v>605</v>
      </c>
      <c r="B443" s="50" t="s">
        <v>606</v>
      </c>
      <c r="C443" s="40" t="s">
        <v>608</v>
      </c>
      <c r="D443" s="50" t="s">
        <v>330</v>
      </c>
      <c r="E443" s="50" t="s">
        <v>610</v>
      </c>
      <c r="F443" s="72">
        <v>59158</v>
      </c>
      <c r="G443" s="45" t="s">
        <v>1080</v>
      </c>
      <c r="H443" s="41" t="s">
        <v>391</v>
      </c>
      <c r="I443" s="40" t="s">
        <v>287</v>
      </c>
    </row>
    <row r="444" spans="1:9" ht="29" x14ac:dyDescent="0.35">
      <c r="A444" s="16" t="s">
        <v>611</v>
      </c>
      <c r="B444" s="21" t="s">
        <v>612</v>
      </c>
      <c r="C444" s="41" t="s">
        <v>349</v>
      </c>
      <c r="D444" s="64" t="s">
        <v>536</v>
      </c>
      <c r="E444" s="42" t="s">
        <v>37</v>
      </c>
      <c r="F444" s="72">
        <v>268</v>
      </c>
      <c r="G444" s="45" t="s">
        <v>497</v>
      </c>
      <c r="H444" s="44" t="s">
        <v>286</v>
      </c>
      <c r="I444" s="41" t="s">
        <v>301</v>
      </c>
    </row>
    <row r="445" spans="1:9" ht="29" x14ac:dyDescent="0.35">
      <c r="A445" s="16" t="s">
        <v>611</v>
      </c>
      <c r="B445" s="21" t="s">
        <v>612</v>
      </c>
      <c r="C445" s="41" t="s">
        <v>349</v>
      </c>
      <c r="D445" s="22" t="s">
        <v>823</v>
      </c>
      <c r="E445" s="42" t="s">
        <v>935</v>
      </c>
      <c r="F445" s="72">
        <v>236</v>
      </c>
      <c r="G445" s="45" t="s">
        <v>497</v>
      </c>
      <c r="H445" s="44" t="s">
        <v>286</v>
      </c>
      <c r="I445" s="41" t="s">
        <v>301</v>
      </c>
    </row>
    <row r="446" spans="1:9" ht="29" x14ac:dyDescent="0.35">
      <c r="A446" s="16" t="s">
        <v>613</v>
      </c>
      <c r="B446" s="21" t="s">
        <v>614</v>
      </c>
      <c r="C446" s="41" t="s">
        <v>569</v>
      </c>
      <c r="D446" s="64" t="s">
        <v>536</v>
      </c>
      <c r="E446" s="42" t="s">
        <v>37</v>
      </c>
      <c r="F446" s="72">
        <v>805</v>
      </c>
      <c r="G446" s="45" t="s">
        <v>497</v>
      </c>
      <c r="H446" s="44" t="s">
        <v>286</v>
      </c>
      <c r="I446" s="41" t="s">
        <v>301</v>
      </c>
    </row>
    <row r="447" spans="1:9" ht="29" x14ac:dyDescent="0.35">
      <c r="A447" s="16" t="s">
        <v>613</v>
      </c>
      <c r="B447" s="21" t="s">
        <v>614</v>
      </c>
      <c r="C447" s="41" t="s">
        <v>569</v>
      </c>
      <c r="D447" s="22" t="s">
        <v>823</v>
      </c>
      <c r="E447" s="42" t="s">
        <v>935</v>
      </c>
      <c r="F447" s="72">
        <v>236</v>
      </c>
      <c r="G447" s="45" t="s">
        <v>497</v>
      </c>
      <c r="H447" s="44" t="s">
        <v>286</v>
      </c>
      <c r="I447" s="41" t="s">
        <v>301</v>
      </c>
    </row>
    <row r="448" spans="1:9" ht="29" x14ac:dyDescent="0.35">
      <c r="A448" s="40" t="s">
        <v>615</v>
      </c>
      <c r="B448" s="50" t="s">
        <v>616</v>
      </c>
      <c r="C448" s="40" t="s">
        <v>349</v>
      </c>
      <c r="D448" s="53" t="s">
        <v>297</v>
      </c>
      <c r="E448" s="53" t="s">
        <v>617</v>
      </c>
      <c r="F448" s="72">
        <v>33000</v>
      </c>
      <c r="G448" s="45"/>
      <c r="H448" s="44" t="s">
        <v>286</v>
      </c>
      <c r="I448" s="40" t="s">
        <v>287</v>
      </c>
    </row>
    <row r="449" spans="1:9" ht="29" x14ac:dyDescent="0.35">
      <c r="A449" s="40" t="s">
        <v>615</v>
      </c>
      <c r="B449" s="50" t="s">
        <v>616</v>
      </c>
      <c r="C449" s="40" t="s">
        <v>349</v>
      </c>
      <c r="D449" s="64" t="s">
        <v>536</v>
      </c>
      <c r="E449" s="53" t="s">
        <v>491</v>
      </c>
      <c r="F449" s="72">
        <v>56886</v>
      </c>
      <c r="G449" s="45"/>
      <c r="H449" s="44" t="s">
        <v>286</v>
      </c>
      <c r="I449" s="40" t="s">
        <v>287</v>
      </c>
    </row>
    <row r="450" spans="1:9" ht="72.5" x14ac:dyDescent="0.35">
      <c r="A450" s="40" t="s">
        <v>615</v>
      </c>
      <c r="B450" s="50" t="s">
        <v>616</v>
      </c>
      <c r="C450" s="40" t="s">
        <v>349</v>
      </c>
      <c r="D450" s="53" t="s">
        <v>618</v>
      </c>
      <c r="E450" s="53" t="s">
        <v>619</v>
      </c>
      <c r="F450" s="72" t="s">
        <v>620</v>
      </c>
      <c r="G450" s="45" t="s">
        <v>1106</v>
      </c>
      <c r="H450" s="44" t="s">
        <v>286</v>
      </c>
      <c r="I450" s="40" t="s">
        <v>287</v>
      </c>
    </row>
    <row r="451" spans="1:9" ht="101.5" customHeight="1" x14ac:dyDescent="0.35">
      <c r="A451" s="40" t="s">
        <v>615</v>
      </c>
      <c r="B451" s="50" t="s">
        <v>616</v>
      </c>
      <c r="C451" s="40" t="s">
        <v>673</v>
      </c>
      <c r="D451" s="53" t="s">
        <v>824</v>
      </c>
      <c r="E451" s="53" t="s">
        <v>623</v>
      </c>
      <c r="F451" s="72">
        <v>6000</v>
      </c>
      <c r="G451" s="70" t="s">
        <v>818</v>
      </c>
      <c r="H451" s="44" t="s">
        <v>286</v>
      </c>
      <c r="I451" s="40" t="s">
        <v>287</v>
      </c>
    </row>
    <row r="452" spans="1:9" ht="43.5" x14ac:dyDescent="0.35">
      <c r="A452" s="40" t="s">
        <v>615</v>
      </c>
      <c r="B452" s="50" t="s">
        <v>616</v>
      </c>
      <c r="C452" s="40" t="s">
        <v>349</v>
      </c>
      <c r="D452" s="53" t="s">
        <v>824</v>
      </c>
      <c r="E452" s="53" t="s">
        <v>623</v>
      </c>
      <c r="F452" s="72">
        <v>6000</v>
      </c>
      <c r="G452" s="50" t="s">
        <v>788</v>
      </c>
      <c r="H452" s="44" t="s">
        <v>286</v>
      </c>
      <c r="I452" s="40" t="s">
        <v>287</v>
      </c>
    </row>
    <row r="453" spans="1:9" ht="43.5" x14ac:dyDescent="0.35">
      <c r="A453" s="40" t="s">
        <v>615</v>
      </c>
      <c r="B453" s="50" t="s">
        <v>616</v>
      </c>
      <c r="C453" s="40" t="s">
        <v>349</v>
      </c>
      <c r="D453" s="53" t="s">
        <v>824</v>
      </c>
      <c r="E453" s="53" t="s">
        <v>623</v>
      </c>
      <c r="F453" s="72">
        <v>6000</v>
      </c>
      <c r="G453" s="50" t="s">
        <v>789</v>
      </c>
      <c r="H453" s="44" t="s">
        <v>286</v>
      </c>
      <c r="I453" s="40" t="s">
        <v>287</v>
      </c>
    </row>
    <row r="454" spans="1:9" ht="43.5" x14ac:dyDescent="0.35">
      <c r="A454" s="40" t="s">
        <v>615</v>
      </c>
      <c r="B454" s="50" t="s">
        <v>616</v>
      </c>
      <c r="C454" s="40" t="s">
        <v>349</v>
      </c>
      <c r="D454" s="53" t="s">
        <v>824</v>
      </c>
      <c r="E454" s="53" t="s">
        <v>623</v>
      </c>
      <c r="F454" s="72">
        <v>6000</v>
      </c>
      <c r="G454" s="50" t="s">
        <v>790</v>
      </c>
      <c r="H454" s="44" t="s">
        <v>286</v>
      </c>
      <c r="I454" s="40" t="s">
        <v>287</v>
      </c>
    </row>
    <row r="455" spans="1:9" ht="43.5" x14ac:dyDescent="0.35">
      <c r="A455" s="40" t="s">
        <v>615</v>
      </c>
      <c r="B455" s="50" t="s">
        <v>616</v>
      </c>
      <c r="C455" s="40" t="s">
        <v>349</v>
      </c>
      <c r="D455" s="53" t="s">
        <v>824</v>
      </c>
      <c r="E455" s="53" t="s">
        <v>623</v>
      </c>
      <c r="F455" s="72">
        <v>6000</v>
      </c>
      <c r="G455" s="50" t="s">
        <v>791</v>
      </c>
      <c r="H455" s="44" t="s">
        <v>286</v>
      </c>
      <c r="I455" s="40" t="s">
        <v>287</v>
      </c>
    </row>
    <row r="456" spans="1:9" ht="43.5" x14ac:dyDescent="0.35">
      <c r="A456" s="40" t="s">
        <v>615</v>
      </c>
      <c r="B456" s="50" t="s">
        <v>616</v>
      </c>
      <c r="C456" s="40" t="s">
        <v>349</v>
      </c>
      <c r="D456" s="53" t="s">
        <v>824</v>
      </c>
      <c r="E456" s="53" t="s">
        <v>623</v>
      </c>
      <c r="F456" s="72">
        <v>6000</v>
      </c>
      <c r="G456" s="50" t="s">
        <v>792</v>
      </c>
      <c r="H456" s="44" t="s">
        <v>286</v>
      </c>
      <c r="I456" s="40" t="s">
        <v>287</v>
      </c>
    </row>
    <row r="457" spans="1:9" ht="43.5" x14ac:dyDescent="0.35">
      <c r="A457" s="40" t="s">
        <v>615</v>
      </c>
      <c r="B457" s="50" t="s">
        <v>616</v>
      </c>
      <c r="C457" s="40" t="s">
        <v>349</v>
      </c>
      <c r="D457" s="53" t="s">
        <v>824</v>
      </c>
      <c r="E457" s="53" t="s">
        <v>623</v>
      </c>
      <c r="F457" s="72">
        <v>6000</v>
      </c>
      <c r="G457" s="50" t="s">
        <v>793</v>
      </c>
      <c r="H457" s="44" t="s">
        <v>286</v>
      </c>
      <c r="I457" s="40" t="s">
        <v>287</v>
      </c>
    </row>
    <row r="458" spans="1:9" ht="43.5" x14ac:dyDescent="0.35">
      <c r="A458" s="40" t="s">
        <v>615</v>
      </c>
      <c r="B458" s="50" t="s">
        <v>616</v>
      </c>
      <c r="C458" s="40" t="s">
        <v>349</v>
      </c>
      <c r="D458" s="53" t="s">
        <v>824</v>
      </c>
      <c r="E458" s="53" t="s">
        <v>623</v>
      </c>
      <c r="F458" s="72">
        <v>6000</v>
      </c>
      <c r="G458" s="50" t="s">
        <v>794</v>
      </c>
      <c r="H458" s="44" t="s">
        <v>286</v>
      </c>
      <c r="I458" s="40" t="s">
        <v>287</v>
      </c>
    </row>
    <row r="459" spans="1:9" ht="43.5" x14ac:dyDescent="0.35">
      <c r="A459" s="40" t="s">
        <v>615</v>
      </c>
      <c r="B459" s="50" t="s">
        <v>616</v>
      </c>
      <c r="C459" s="40" t="s">
        <v>349</v>
      </c>
      <c r="D459" s="53" t="s">
        <v>824</v>
      </c>
      <c r="E459" s="53" t="s">
        <v>623</v>
      </c>
      <c r="F459" s="72">
        <v>6000</v>
      </c>
      <c r="G459" s="50" t="s">
        <v>795</v>
      </c>
      <c r="H459" s="44" t="s">
        <v>286</v>
      </c>
      <c r="I459" s="40" t="s">
        <v>287</v>
      </c>
    </row>
    <row r="460" spans="1:9" ht="43.5" x14ac:dyDescent="0.35">
      <c r="A460" s="40" t="s">
        <v>615</v>
      </c>
      <c r="B460" s="50" t="s">
        <v>616</v>
      </c>
      <c r="C460" s="40" t="s">
        <v>349</v>
      </c>
      <c r="D460" s="53" t="s">
        <v>824</v>
      </c>
      <c r="E460" s="53" t="s">
        <v>623</v>
      </c>
      <c r="F460" s="72">
        <v>6000</v>
      </c>
      <c r="G460" s="50" t="s">
        <v>796</v>
      </c>
      <c r="H460" s="44" t="s">
        <v>286</v>
      </c>
      <c r="I460" s="40" t="s">
        <v>287</v>
      </c>
    </row>
    <row r="461" spans="1:9" ht="43.5" x14ac:dyDescent="0.35">
      <c r="A461" s="40" t="s">
        <v>615</v>
      </c>
      <c r="B461" s="50" t="s">
        <v>616</v>
      </c>
      <c r="C461" s="40" t="s">
        <v>349</v>
      </c>
      <c r="D461" s="53" t="s">
        <v>824</v>
      </c>
      <c r="E461" s="53" t="s">
        <v>623</v>
      </c>
      <c r="F461" s="72">
        <v>6000</v>
      </c>
      <c r="G461" s="50" t="s">
        <v>797</v>
      </c>
      <c r="H461" s="44" t="s">
        <v>286</v>
      </c>
      <c r="I461" s="40" t="s">
        <v>287</v>
      </c>
    </row>
    <row r="462" spans="1:9" ht="43.5" x14ac:dyDescent="0.35">
      <c r="A462" s="40" t="s">
        <v>615</v>
      </c>
      <c r="B462" s="50" t="s">
        <v>616</v>
      </c>
      <c r="C462" s="40" t="s">
        <v>349</v>
      </c>
      <c r="D462" s="53" t="s">
        <v>824</v>
      </c>
      <c r="E462" s="53" t="s">
        <v>623</v>
      </c>
      <c r="F462" s="72">
        <v>6000</v>
      </c>
      <c r="G462" s="50" t="s">
        <v>798</v>
      </c>
      <c r="H462" s="44" t="s">
        <v>286</v>
      </c>
      <c r="I462" s="40" t="s">
        <v>287</v>
      </c>
    </row>
    <row r="463" spans="1:9" ht="43.5" x14ac:dyDescent="0.35">
      <c r="A463" s="40" t="s">
        <v>615</v>
      </c>
      <c r="B463" s="50" t="s">
        <v>616</v>
      </c>
      <c r="C463" s="40" t="s">
        <v>349</v>
      </c>
      <c r="D463" s="53" t="s">
        <v>824</v>
      </c>
      <c r="E463" s="53" t="s">
        <v>623</v>
      </c>
      <c r="F463" s="72">
        <v>6000</v>
      </c>
      <c r="G463" s="50" t="s">
        <v>799</v>
      </c>
      <c r="H463" s="44" t="s">
        <v>286</v>
      </c>
      <c r="I463" s="40" t="s">
        <v>287</v>
      </c>
    </row>
    <row r="464" spans="1:9" ht="43.5" x14ac:dyDescent="0.35">
      <c r="A464" s="40" t="s">
        <v>615</v>
      </c>
      <c r="B464" s="50" t="s">
        <v>616</v>
      </c>
      <c r="C464" s="40" t="s">
        <v>349</v>
      </c>
      <c r="D464" s="53" t="s">
        <v>824</v>
      </c>
      <c r="E464" s="53" t="s">
        <v>623</v>
      </c>
      <c r="F464" s="72">
        <v>6000</v>
      </c>
      <c r="G464" s="50" t="s">
        <v>800</v>
      </c>
      <c r="H464" s="44" t="s">
        <v>286</v>
      </c>
      <c r="I464" s="40" t="s">
        <v>287</v>
      </c>
    </row>
    <row r="465" spans="1:9" ht="43.5" x14ac:dyDescent="0.35">
      <c r="A465" s="40" t="s">
        <v>615</v>
      </c>
      <c r="B465" s="50" t="s">
        <v>616</v>
      </c>
      <c r="C465" s="40" t="s">
        <v>349</v>
      </c>
      <c r="D465" s="53" t="s">
        <v>824</v>
      </c>
      <c r="E465" s="53" t="s">
        <v>623</v>
      </c>
      <c r="F465" s="72">
        <v>6000</v>
      </c>
      <c r="G465" s="50" t="s">
        <v>801</v>
      </c>
      <c r="H465" s="44" t="s">
        <v>286</v>
      </c>
      <c r="I465" s="40" t="s">
        <v>287</v>
      </c>
    </row>
    <row r="466" spans="1:9" ht="43.5" x14ac:dyDescent="0.35">
      <c r="A466" s="40" t="s">
        <v>615</v>
      </c>
      <c r="B466" s="50" t="s">
        <v>616</v>
      </c>
      <c r="C466" s="40" t="s">
        <v>349</v>
      </c>
      <c r="D466" s="53" t="s">
        <v>824</v>
      </c>
      <c r="E466" s="53" t="s">
        <v>623</v>
      </c>
      <c r="F466" s="72">
        <v>6000</v>
      </c>
      <c r="G466" s="50" t="s">
        <v>802</v>
      </c>
      <c r="H466" s="44" t="s">
        <v>286</v>
      </c>
      <c r="I466" s="40" t="s">
        <v>287</v>
      </c>
    </row>
    <row r="467" spans="1:9" ht="43.5" x14ac:dyDescent="0.35">
      <c r="A467" s="40" t="s">
        <v>615</v>
      </c>
      <c r="B467" s="50" t="s">
        <v>616</v>
      </c>
      <c r="C467" s="40" t="s">
        <v>349</v>
      </c>
      <c r="D467" s="53" t="s">
        <v>824</v>
      </c>
      <c r="E467" s="53" t="s">
        <v>623</v>
      </c>
      <c r="F467" s="72">
        <v>6000</v>
      </c>
      <c r="G467" s="50" t="s">
        <v>803</v>
      </c>
      <c r="H467" s="44" t="s">
        <v>286</v>
      </c>
      <c r="I467" s="40" t="s">
        <v>287</v>
      </c>
    </row>
    <row r="468" spans="1:9" ht="43.5" x14ac:dyDescent="0.35">
      <c r="A468" s="40" t="s">
        <v>615</v>
      </c>
      <c r="B468" s="50" t="s">
        <v>616</v>
      </c>
      <c r="C468" s="40" t="s">
        <v>349</v>
      </c>
      <c r="D468" s="53" t="s">
        <v>824</v>
      </c>
      <c r="E468" s="53" t="s">
        <v>623</v>
      </c>
      <c r="F468" s="72">
        <v>6000</v>
      </c>
      <c r="G468" s="50" t="s">
        <v>804</v>
      </c>
      <c r="H468" s="44" t="s">
        <v>286</v>
      </c>
      <c r="I468" s="40" t="s">
        <v>287</v>
      </c>
    </row>
    <row r="469" spans="1:9" ht="43.5" x14ac:dyDescent="0.35">
      <c r="A469" s="40" t="s">
        <v>615</v>
      </c>
      <c r="B469" s="50" t="s">
        <v>616</v>
      </c>
      <c r="C469" s="40" t="s">
        <v>349</v>
      </c>
      <c r="D469" s="53" t="s">
        <v>824</v>
      </c>
      <c r="E469" s="53" t="s">
        <v>623</v>
      </c>
      <c r="F469" s="72">
        <v>6000</v>
      </c>
      <c r="G469" s="50" t="s">
        <v>805</v>
      </c>
      <c r="H469" s="44" t="s">
        <v>286</v>
      </c>
      <c r="I469" s="40" t="s">
        <v>287</v>
      </c>
    </row>
    <row r="470" spans="1:9" ht="43.5" x14ac:dyDescent="0.35">
      <c r="A470" s="40" t="s">
        <v>615</v>
      </c>
      <c r="B470" s="50" t="s">
        <v>616</v>
      </c>
      <c r="C470" s="40" t="s">
        <v>349</v>
      </c>
      <c r="D470" s="53" t="s">
        <v>824</v>
      </c>
      <c r="E470" s="53" t="s">
        <v>623</v>
      </c>
      <c r="F470" s="72">
        <v>6000</v>
      </c>
      <c r="G470" s="50" t="s">
        <v>806</v>
      </c>
      <c r="H470" s="44" t="s">
        <v>286</v>
      </c>
      <c r="I470" s="40" t="s">
        <v>287</v>
      </c>
    </row>
    <row r="471" spans="1:9" ht="43.5" x14ac:dyDescent="0.35">
      <c r="A471" s="40" t="s">
        <v>615</v>
      </c>
      <c r="B471" s="50" t="s">
        <v>616</v>
      </c>
      <c r="C471" s="40" t="s">
        <v>349</v>
      </c>
      <c r="D471" s="53" t="s">
        <v>824</v>
      </c>
      <c r="E471" s="53" t="s">
        <v>623</v>
      </c>
      <c r="F471" s="72">
        <v>6000</v>
      </c>
      <c r="G471" s="50" t="s">
        <v>807</v>
      </c>
      <c r="H471" s="44" t="s">
        <v>286</v>
      </c>
      <c r="I471" s="40" t="s">
        <v>287</v>
      </c>
    </row>
    <row r="472" spans="1:9" ht="43.5" x14ac:dyDescent="0.35">
      <c r="A472" s="40" t="s">
        <v>615</v>
      </c>
      <c r="B472" s="50" t="s">
        <v>616</v>
      </c>
      <c r="C472" s="40" t="s">
        <v>349</v>
      </c>
      <c r="D472" s="53" t="s">
        <v>824</v>
      </c>
      <c r="E472" s="53" t="s">
        <v>623</v>
      </c>
      <c r="F472" s="72">
        <v>6000</v>
      </c>
      <c r="G472" s="50" t="s">
        <v>808</v>
      </c>
      <c r="H472" s="44" t="s">
        <v>286</v>
      </c>
      <c r="I472" s="40" t="s">
        <v>287</v>
      </c>
    </row>
    <row r="473" spans="1:9" ht="43.5" x14ac:dyDescent="0.35">
      <c r="A473" s="40" t="s">
        <v>615</v>
      </c>
      <c r="B473" s="50" t="s">
        <v>616</v>
      </c>
      <c r="C473" s="40" t="s">
        <v>349</v>
      </c>
      <c r="D473" s="53" t="s">
        <v>824</v>
      </c>
      <c r="E473" s="53" t="s">
        <v>623</v>
      </c>
      <c r="F473" s="72">
        <v>6000</v>
      </c>
      <c r="G473" s="50" t="s">
        <v>809</v>
      </c>
      <c r="H473" s="44" t="s">
        <v>286</v>
      </c>
      <c r="I473" s="40" t="s">
        <v>287</v>
      </c>
    </row>
    <row r="474" spans="1:9" ht="43.5" x14ac:dyDescent="0.35">
      <c r="A474" s="40" t="s">
        <v>615</v>
      </c>
      <c r="B474" s="50" t="s">
        <v>616</v>
      </c>
      <c r="C474" s="40" t="s">
        <v>349</v>
      </c>
      <c r="D474" s="53" t="s">
        <v>824</v>
      </c>
      <c r="E474" s="53" t="s">
        <v>623</v>
      </c>
      <c r="F474" s="72">
        <v>6000</v>
      </c>
      <c r="G474" s="50" t="s">
        <v>810</v>
      </c>
      <c r="H474" s="44" t="s">
        <v>286</v>
      </c>
      <c r="I474" s="40" t="s">
        <v>287</v>
      </c>
    </row>
    <row r="475" spans="1:9" ht="43.5" x14ac:dyDescent="0.35">
      <c r="A475" s="40" t="s">
        <v>615</v>
      </c>
      <c r="B475" s="50" t="s">
        <v>616</v>
      </c>
      <c r="C475" s="40" t="s">
        <v>349</v>
      </c>
      <c r="D475" s="53" t="s">
        <v>824</v>
      </c>
      <c r="E475" s="53" t="s">
        <v>623</v>
      </c>
      <c r="F475" s="72">
        <v>6000</v>
      </c>
      <c r="G475" s="50" t="s">
        <v>811</v>
      </c>
      <c r="H475" s="44" t="s">
        <v>286</v>
      </c>
      <c r="I475" s="40" t="s">
        <v>287</v>
      </c>
    </row>
    <row r="476" spans="1:9" ht="43.5" x14ac:dyDescent="0.35">
      <c r="A476" s="40" t="s">
        <v>615</v>
      </c>
      <c r="B476" s="50" t="s">
        <v>616</v>
      </c>
      <c r="C476" s="40" t="s">
        <v>349</v>
      </c>
      <c r="D476" s="53" t="s">
        <v>824</v>
      </c>
      <c r="E476" s="53" t="s">
        <v>623</v>
      </c>
      <c r="F476" s="72">
        <v>6000</v>
      </c>
      <c r="G476" s="50" t="s">
        <v>812</v>
      </c>
      <c r="H476" s="44" t="s">
        <v>286</v>
      </c>
      <c r="I476" s="40" t="s">
        <v>287</v>
      </c>
    </row>
    <row r="477" spans="1:9" ht="43.5" x14ac:dyDescent="0.35">
      <c r="A477" s="40" t="s">
        <v>615</v>
      </c>
      <c r="B477" s="50" t="s">
        <v>616</v>
      </c>
      <c r="C477" s="40" t="s">
        <v>349</v>
      </c>
      <c r="D477" s="53" t="s">
        <v>824</v>
      </c>
      <c r="E477" s="53" t="s">
        <v>623</v>
      </c>
      <c r="F477" s="72">
        <v>6000</v>
      </c>
      <c r="G477" s="50" t="s">
        <v>813</v>
      </c>
      <c r="H477" s="44" t="s">
        <v>286</v>
      </c>
      <c r="I477" s="40" t="s">
        <v>287</v>
      </c>
    </row>
    <row r="478" spans="1:9" ht="43.5" x14ac:dyDescent="0.35">
      <c r="A478" s="40" t="s">
        <v>615</v>
      </c>
      <c r="B478" s="50" t="s">
        <v>616</v>
      </c>
      <c r="C478" s="40" t="s">
        <v>349</v>
      </c>
      <c r="D478" s="53" t="s">
        <v>824</v>
      </c>
      <c r="E478" s="53" t="s">
        <v>623</v>
      </c>
      <c r="F478" s="72">
        <v>6000</v>
      </c>
      <c r="G478" s="50" t="s">
        <v>814</v>
      </c>
      <c r="H478" s="44" t="s">
        <v>286</v>
      </c>
      <c r="I478" s="40" t="s">
        <v>287</v>
      </c>
    </row>
    <row r="479" spans="1:9" ht="43.5" x14ac:dyDescent="0.35">
      <c r="A479" s="40" t="s">
        <v>615</v>
      </c>
      <c r="B479" s="50" t="s">
        <v>616</v>
      </c>
      <c r="C479" s="40" t="s">
        <v>349</v>
      </c>
      <c r="D479" s="53" t="s">
        <v>824</v>
      </c>
      <c r="E479" s="53" t="s">
        <v>623</v>
      </c>
      <c r="F479" s="72">
        <v>6000</v>
      </c>
      <c r="G479" s="50" t="s">
        <v>815</v>
      </c>
      <c r="H479" s="44" t="s">
        <v>286</v>
      </c>
      <c r="I479" s="40" t="s">
        <v>287</v>
      </c>
    </row>
    <row r="480" spans="1:9" ht="43.5" x14ac:dyDescent="0.35">
      <c r="A480" s="40" t="s">
        <v>615</v>
      </c>
      <c r="B480" s="50" t="s">
        <v>616</v>
      </c>
      <c r="C480" s="40" t="s">
        <v>349</v>
      </c>
      <c r="D480" s="53" t="s">
        <v>824</v>
      </c>
      <c r="E480" s="53" t="s">
        <v>623</v>
      </c>
      <c r="F480" s="72">
        <v>6000</v>
      </c>
      <c r="G480" s="50" t="s">
        <v>816</v>
      </c>
      <c r="H480" s="44" t="s">
        <v>286</v>
      </c>
      <c r="I480" s="40" t="s">
        <v>287</v>
      </c>
    </row>
    <row r="481" spans="1:9" ht="43.5" x14ac:dyDescent="0.35">
      <c r="A481" s="40" t="s">
        <v>615</v>
      </c>
      <c r="B481" s="50" t="s">
        <v>616</v>
      </c>
      <c r="C481" s="40" t="s">
        <v>349</v>
      </c>
      <c r="D481" s="53" t="s">
        <v>824</v>
      </c>
      <c r="E481" s="53" t="s">
        <v>623</v>
      </c>
      <c r="F481" s="72">
        <v>6000</v>
      </c>
      <c r="G481" s="50" t="s">
        <v>817</v>
      </c>
      <c r="H481" s="44" t="s">
        <v>286</v>
      </c>
      <c r="I481" s="40" t="s">
        <v>287</v>
      </c>
    </row>
    <row r="482" spans="1:9" ht="90.5" customHeight="1" x14ac:dyDescent="0.35">
      <c r="A482" s="40" t="s">
        <v>615</v>
      </c>
      <c r="B482" s="50" t="s">
        <v>616</v>
      </c>
      <c r="C482" s="40" t="s">
        <v>349</v>
      </c>
      <c r="D482" s="53" t="s">
        <v>515</v>
      </c>
      <c r="E482" s="53" t="s">
        <v>621</v>
      </c>
      <c r="F482" s="72">
        <v>124000</v>
      </c>
      <c r="G482" s="45" t="s">
        <v>622</v>
      </c>
      <c r="H482" s="44" t="s">
        <v>286</v>
      </c>
      <c r="I482" s="40" t="s">
        <v>287</v>
      </c>
    </row>
    <row r="483" spans="1:9" ht="100.5" customHeight="1" x14ac:dyDescent="0.35">
      <c r="A483" s="40" t="s">
        <v>615</v>
      </c>
      <c r="B483" s="50" t="s">
        <v>616</v>
      </c>
      <c r="C483" s="40" t="s">
        <v>349</v>
      </c>
      <c r="D483" s="53" t="s">
        <v>515</v>
      </c>
      <c r="E483" s="53" t="s">
        <v>623</v>
      </c>
      <c r="F483" s="72">
        <v>186000</v>
      </c>
      <c r="G483" s="45" t="s">
        <v>818</v>
      </c>
      <c r="H483" s="44" t="s">
        <v>286</v>
      </c>
      <c r="I483" s="40" t="s">
        <v>287</v>
      </c>
    </row>
    <row r="484" spans="1:9" ht="29" x14ac:dyDescent="0.35">
      <c r="A484" s="16" t="s">
        <v>624</v>
      </c>
      <c r="B484" s="21" t="s">
        <v>625</v>
      </c>
      <c r="C484" s="41" t="s">
        <v>315</v>
      </c>
      <c r="D484" s="64" t="s">
        <v>536</v>
      </c>
      <c r="E484" s="42" t="s">
        <v>37</v>
      </c>
      <c r="F484" s="72">
        <v>536</v>
      </c>
      <c r="G484" s="45" t="s">
        <v>497</v>
      </c>
      <c r="H484" s="44" t="s">
        <v>286</v>
      </c>
      <c r="I484" s="41" t="s">
        <v>301</v>
      </c>
    </row>
    <row r="485" spans="1:9" ht="29" x14ac:dyDescent="0.35">
      <c r="A485" s="16" t="s">
        <v>624</v>
      </c>
      <c r="B485" s="21" t="s">
        <v>625</v>
      </c>
      <c r="C485" s="41" t="s">
        <v>315</v>
      </c>
      <c r="D485" s="22" t="s">
        <v>823</v>
      </c>
      <c r="E485" s="42" t="s">
        <v>935</v>
      </c>
      <c r="F485" s="72">
        <v>236</v>
      </c>
      <c r="G485" s="45" t="s">
        <v>497</v>
      </c>
      <c r="H485" s="44" t="s">
        <v>286</v>
      </c>
      <c r="I485" s="41" t="s">
        <v>301</v>
      </c>
    </row>
    <row r="486" spans="1:9" ht="29" x14ac:dyDescent="0.35">
      <c r="A486" s="16" t="s">
        <v>28</v>
      </c>
      <c r="B486" s="50" t="s">
        <v>626</v>
      </c>
      <c r="C486" s="41" t="s">
        <v>315</v>
      </c>
      <c r="D486" s="22" t="s">
        <v>823</v>
      </c>
      <c r="E486" s="42" t="s">
        <v>935</v>
      </c>
      <c r="F486" s="72">
        <v>236</v>
      </c>
      <c r="G486" s="45" t="s">
        <v>497</v>
      </c>
      <c r="H486" s="44" t="s">
        <v>286</v>
      </c>
      <c r="I486" s="40" t="s">
        <v>301</v>
      </c>
    </row>
    <row r="487" spans="1:9" ht="29" x14ac:dyDescent="0.35">
      <c r="A487" s="16" t="s">
        <v>28</v>
      </c>
      <c r="B487" s="50" t="s">
        <v>626</v>
      </c>
      <c r="C487" s="41" t="s">
        <v>315</v>
      </c>
      <c r="D487" s="64" t="s">
        <v>536</v>
      </c>
      <c r="E487" s="42" t="s">
        <v>37</v>
      </c>
      <c r="F487" s="72">
        <v>268</v>
      </c>
      <c r="G487" s="45" t="s">
        <v>497</v>
      </c>
      <c r="H487" s="44" t="s">
        <v>286</v>
      </c>
      <c r="I487" s="40" t="s">
        <v>301</v>
      </c>
    </row>
    <row r="488" spans="1:9" ht="29" x14ac:dyDescent="0.35">
      <c r="A488" s="16" t="s">
        <v>627</v>
      </c>
      <c r="B488" s="50" t="s">
        <v>628</v>
      </c>
      <c r="C488" s="41" t="s">
        <v>629</v>
      </c>
      <c r="D488" s="22" t="s">
        <v>823</v>
      </c>
      <c r="E488" s="42" t="s">
        <v>935</v>
      </c>
      <c r="F488" s="72">
        <v>236</v>
      </c>
      <c r="G488" s="45" t="s">
        <v>497</v>
      </c>
      <c r="H488" s="44" t="s">
        <v>286</v>
      </c>
      <c r="I488" s="40" t="s">
        <v>293</v>
      </c>
    </row>
    <row r="489" spans="1:9" ht="29" x14ac:dyDescent="0.35">
      <c r="A489" s="16" t="s">
        <v>627</v>
      </c>
      <c r="B489" s="50" t="s">
        <v>628</v>
      </c>
      <c r="C489" s="41" t="s">
        <v>629</v>
      </c>
      <c r="D489" s="64" t="s">
        <v>536</v>
      </c>
      <c r="E489" s="42" t="s">
        <v>37</v>
      </c>
      <c r="F489" s="72">
        <v>1610</v>
      </c>
      <c r="G489" s="45" t="s">
        <v>497</v>
      </c>
      <c r="H489" s="44" t="s">
        <v>286</v>
      </c>
      <c r="I489" s="40" t="s">
        <v>293</v>
      </c>
    </row>
    <row r="490" spans="1:9" ht="29" x14ac:dyDescent="0.35">
      <c r="A490" s="16" t="s">
        <v>630</v>
      </c>
      <c r="B490" s="50" t="s">
        <v>631</v>
      </c>
      <c r="C490" s="41" t="s">
        <v>315</v>
      </c>
      <c r="D490" s="22" t="s">
        <v>823</v>
      </c>
      <c r="E490" s="42" t="s">
        <v>935</v>
      </c>
      <c r="F490" s="72">
        <v>250</v>
      </c>
      <c r="G490" s="45" t="s">
        <v>497</v>
      </c>
      <c r="H490" s="44" t="s">
        <v>286</v>
      </c>
      <c r="I490" s="40" t="s">
        <v>301</v>
      </c>
    </row>
    <row r="491" spans="1:9" ht="29" x14ac:dyDescent="0.35">
      <c r="A491" s="16" t="s">
        <v>630</v>
      </c>
      <c r="B491" s="50" t="s">
        <v>631</v>
      </c>
      <c r="C491" s="41" t="s">
        <v>315</v>
      </c>
      <c r="D491" s="64" t="s">
        <v>536</v>
      </c>
      <c r="E491" s="42" t="s">
        <v>37</v>
      </c>
      <c r="F491" s="72">
        <v>1074</v>
      </c>
      <c r="G491" s="45" t="s">
        <v>497</v>
      </c>
      <c r="H491" s="44" t="s">
        <v>286</v>
      </c>
      <c r="I491" s="40" t="s">
        <v>301</v>
      </c>
    </row>
    <row r="492" spans="1:9" ht="29" x14ac:dyDescent="0.35">
      <c r="A492" s="16" t="s">
        <v>632</v>
      </c>
      <c r="B492" s="21" t="s">
        <v>633</v>
      </c>
      <c r="C492" s="41" t="s">
        <v>319</v>
      </c>
      <c r="D492" s="64" t="s">
        <v>536</v>
      </c>
      <c r="E492" s="42" t="s">
        <v>37</v>
      </c>
      <c r="F492" s="72">
        <v>1074</v>
      </c>
      <c r="G492" s="45" t="s">
        <v>497</v>
      </c>
      <c r="H492" s="44" t="s">
        <v>286</v>
      </c>
      <c r="I492" s="41" t="s">
        <v>301</v>
      </c>
    </row>
    <row r="493" spans="1:9" ht="29" x14ac:dyDescent="0.35">
      <c r="A493" s="16" t="s">
        <v>632</v>
      </c>
      <c r="B493" s="21" t="s">
        <v>633</v>
      </c>
      <c r="C493" s="41" t="s">
        <v>319</v>
      </c>
      <c r="D493" s="22" t="s">
        <v>823</v>
      </c>
      <c r="E493" s="42" t="s">
        <v>935</v>
      </c>
      <c r="F493" s="72">
        <v>236</v>
      </c>
      <c r="G493" s="45" t="s">
        <v>497</v>
      </c>
      <c r="H493" s="44" t="s">
        <v>286</v>
      </c>
      <c r="I493" s="41" t="s">
        <v>301</v>
      </c>
    </row>
    <row r="494" spans="1:9" ht="29" x14ac:dyDescent="0.35">
      <c r="A494" s="40" t="s">
        <v>634</v>
      </c>
      <c r="B494" s="50" t="s">
        <v>635</v>
      </c>
      <c r="C494" s="40" t="s">
        <v>315</v>
      </c>
      <c r="D494" s="22" t="s">
        <v>823</v>
      </c>
      <c r="E494" s="42" t="s">
        <v>935</v>
      </c>
      <c r="F494" s="72">
        <v>500</v>
      </c>
      <c r="G494" s="45" t="s">
        <v>511</v>
      </c>
      <c r="H494" s="44" t="s">
        <v>286</v>
      </c>
      <c r="I494" s="54" t="s">
        <v>287</v>
      </c>
    </row>
    <row r="495" spans="1:9" ht="29" x14ac:dyDescent="0.35">
      <c r="A495" s="40" t="s">
        <v>636</v>
      </c>
      <c r="B495" s="50" t="s">
        <v>637</v>
      </c>
      <c r="C495" s="40" t="s">
        <v>638</v>
      </c>
      <c r="D495" s="22" t="s">
        <v>823</v>
      </c>
      <c r="E495" s="50" t="s">
        <v>496</v>
      </c>
      <c r="F495" s="72">
        <v>500</v>
      </c>
      <c r="G495" s="53" t="s">
        <v>497</v>
      </c>
      <c r="H495" s="44" t="s">
        <v>286</v>
      </c>
      <c r="I495" s="40" t="s">
        <v>287</v>
      </c>
    </row>
    <row r="496" spans="1:9" ht="29" x14ac:dyDescent="0.35">
      <c r="A496" s="40" t="s">
        <v>636</v>
      </c>
      <c r="B496" s="50" t="s">
        <v>637</v>
      </c>
      <c r="C496" s="40" t="s">
        <v>638</v>
      </c>
      <c r="D496" s="22" t="s">
        <v>823</v>
      </c>
      <c r="E496" s="50" t="s">
        <v>496</v>
      </c>
      <c r="F496" s="72">
        <v>500</v>
      </c>
      <c r="G496" s="53" t="s">
        <v>639</v>
      </c>
      <c r="H496" s="44" t="s">
        <v>286</v>
      </c>
      <c r="I496" s="40" t="s">
        <v>287</v>
      </c>
    </row>
    <row r="497" spans="1:9" ht="29" x14ac:dyDescent="0.35">
      <c r="A497" s="40" t="s">
        <v>636</v>
      </c>
      <c r="B497" s="50" t="s">
        <v>637</v>
      </c>
      <c r="C497" s="40" t="s">
        <v>638</v>
      </c>
      <c r="D497" s="53" t="s">
        <v>330</v>
      </c>
      <c r="E497" s="53" t="s">
        <v>640</v>
      </c>
      <c r="F497" s="72">
        <v>160.86000000000001</v>
      </c>
      <c r="G497" s="53" t="s">
        <v>639</v>
      </c>
      <c r="H497" s="44" t="s">
        <v>286</v>
      </c>
      <c r="I497" s="40" t="s">
        <v>287</v>
      </c>
    </row>
    <row r="498" spans="1:9" ht="58" x14ac:dyDescent="0.35">
      <c r="A498" s="40" t="s">
        <v>636</v>
      </c>
      <c r="B498" s="50" t="s">
        <v>637</v>
      </c>
      <c r="C498" s="40" t="s">
        <v>638</v>
      </c>
      <c r="D498" s="53" t="s">
        <v>59</v>
      </c>
      <c r="E498" s="53" t="s">
        <v>641</v>
      </c>
      <c r="F498" s="72" t="s">
        <v>642</v>
      </c>
      <c r="G498" s="53" t="s">
        <v>639</v>
      </c>
      <c r="H498" s="44" t="s">
        <v>286</v>
      </c>
      <c r="I498" s="40" t="s">
        <v>287</v>
      </c>
    </row>
    <row r="499" spans="1:9" ht="58" x14ac:dyDescent="0.35">
      <c r="A499" s="40" t="s">
        <v>636</v>
      </c>
      <c r="B499" s="50" t="s">
        <v>637</v>
      </c>
      <c r="C499" s="40" t="s">
        <v>638</v>
      </c>
      <c r="D499" s="64" t="s">
        <v>536</v>
      </c>
      <c r="E499" s="53" t="s">
        <v>968</v>
      </c>
      <c r="F499" s="72" t="s">
        <v>554</v>
      </c>
      <c r="G499" s="45" t="s">
        <v>497</v>
      </c>
      <c r="H499" s="44" t="s">
        <v>286</v>
      </c>
      <c r="I499" s="40" t="s">
        <v>287</v>
      </c>
    </row>
    <row r="500" spans="1:9" x14ac:dyDescent="0.35">
      <c r="A500" s="40" t="s">
        <v>636</v>
      </c>
      <c r="B500" s="50" t="s">
        <v>637</v>
      </c>
      <c r="C500" s="40" t="s">
        <v>638</v>
      </c>
      <c r="D500" s="53" t="s">
        <v>399</v>
      </c>
      <c r="E500" s="53" t="s">
        <v>643</v>
      </c>
      <c r="F500" s="72">
        <v>522.20000000000005</v>
      </c>
      <c r="G500" s="53" t="s">
        <v>639</v>
      </c>
      <c r="H500" s="44" t="s">
        <v>286</v>
      </c>
      <c r="I500" s="40" t="s">
        <v>287</v>
      </c>
    </row>
    <row r="501" spans="1:9" ht="29" x14ac:dyDescent="0.35">
      <c r="A501" s="40" t="s">
        <v>636</v>
      </c>
      <c r="B501" s="50" t="s">
        <v>637</v>
      </c>
      <c r="C501" s="40" t="s">
        <v>638</v>
      </c>
      <c r="D501" s="43" t="s">
        <v>399</v>
      </c>
      <c r="E501" s="43" t="s">
        <v>644</v>
      </c>
      <c r="F501" s="72">
        <v>574.29999999999995</v>
      </c>
      <c r="G501" s="53" t="s">
        <v>639</v>
      </c>
      <c r="H501" s="44" t="s">
        <v>286</v>
      </c>
      <c r="I501" s="40" t="s">
        <v>287</v>
      </c>
    </row>
    <row r="502" spans="1:9" ht="43.5" x14ac:dyDescent="0.35">
      <c r="A502" s="40" t="s">
        <v>636</v>
      </c>
      <c r="B502" s="50" t="s">
        <v>637</v>
      </c>
      <c r="C502" s="40" t="s">
        <v>638</v>
      </c>
      <c r="D502" s="43" t="s">
        <v>297</v>
      </c>
      <c r="E502" s="43" t="s">
        <v>980</v>
      </c>
      <c r="F502" s="72">
        <v>2000</v>
      </c>
      <c r="G502" s="53" t="s">
        <v>639</v>
      </c>
      <c r="H502" s="44" t="s">
        <v>286</v>
      </c>
      <c r="I502" s="40" t="s">
        <v>287</v>
      </c>
    </row>
    <row r="503" spans="1:9" ht="29" x14ac:dyDescent="0.35">
      <c r="A503" s="40" t="s">
        <v>636</v>
      </c>
      <c r="B503" s="50" t="s">
        <v>637</v>
      </c>
      <c r="C503" s="40" t="s">
        <v>638</v>
      </c>
      <c r="D503" s="43" t="s">
        <v>330</v>
      </c>
      <c r="E503" s="43" t="s">
        <v>981</v>
      </c>
      <c r="F503" s="72">
        <v>321.39999999999998</v>
      </c>
      <c r="G503" s="69" t="s">
        <v>639</v>
      </c>
      <c r="H503" s="44" t="s">
        <v>286</v>
      </c>
      <c r="I503" s="59" t="s">
        <v>287</v>
      </c>
    </row>
    <row r="504" spans="1:9" ht="29" x14ac:dyDescent="0.35">
      <c r="A504" s="40" t="s">
        <v>645</v>
      </c>
      <c r="B504" s="50" t="s">
        <v>646</v>
      </c>
      <c r="C504" s="40" t="s">
        <v>363</v>
      </c>
      <c r="D504" s="22" t="s">
        <v>823</v>
      </c>
      <c r="E504" s="42" t="s">
        <v>935</v>
      </c>
      <c r="F504" s="72">
        <v>236</v>
      </c>
      <c r="G504" s="45" t="s">
        <v>478</v>
      </c>
      <c r="H504" s="44" t="s">
        <v>286</v>
      </c>
      <c r="I504" s="40" t="s">
        <v>301</v>
      </c>
    </row>
    <row r="505" spans="1:9" ht="29" x14ac:dyDescent="0.35">
      <c r="A505" s="40" t="s">
        <v>645</v>
      </c>
      <c r="B505" s="50" t="s">
        <v>646</v>
      </c>
      <c r="C505" s="40" t="s">
        <v>363</v>
      </c>
      <c r="D505" s="64" t="s">
        <v>536</v>
      </c>
      <c r="E505" s="42" t="s">
        <v>37</v>
      </c>
      <c r="F505" s="72">
        <v>805</v>
      </c>
      <c r="G505" s="45" t="s">
        <v>478</v>
      </c>
      <c r="H505" s="44" t="s">
        <v>286</v>
      </c>
      <c r="I505" s="40" t="s">
        <v>301</v>
      </c>
    </row>
    <row r="506" spans="1:9" ht="29" x14ac:dyDescent="0.35">
      <c r="A506" s="40" t="s">
        <v>647</v>
      </c>
      <c r="B506" s="50" t="s">
        <v>648</v>
      </c>
      <c r="C506" s="40" t="s">
        <v>315</v>
      </c>
      <c r="D506" s="64" t="s">
        <v>342</v>
      </c>
      <c r="E506" s="50" t="s">
        <v>649</v>
      </c>
      <c r="F506" s="72" t="s">
        <v>309</v>
      </c>
      <c r="G506" s="50" t="s">
        <v>650</v>
      </c>
      <c r="H506" s="44" t="s">
        <v>286</v>
      </c>
      <c r="I506" s="40" t="s">
        <v>287</v>
      </c>
    </row>
    <row r="507" spans="1:9" ht="43.5" x14ac:dyDescent="0.35">
      <c r="A507" s="40" t="s">
        <v>647</v>
      </c>
      <c r="B507" s="50" t="s">
        <v>648</v>
      </c>
      <c r="C507" s="40" t="s">
        <v>315</v>
      </c>
      <c r="D507" s="64" t="s">
        <v>342</v>
      </c>
      <c r="E507" s="50" t="s">
        <v>982</v>
      </c>
      <c r="F507" s="72" t="s">
        <v>309</v>
      </c>
      <c r="G507" s="50" t="s">
        <v>651</v>
      </c>
      <c r="H507" s="44" t="s">
        <v>286</v>
      </c>
      <c r="I507" s="40" t="s">
        <v>287</v>
      </c>
    </row>
    <row r="508" spans="1:9" ht="88.5" customHeight="1" x14ac:dyDescent="0.35">
      <c r="A508" s="40" t="s">
        <v>647</v>
      </c>
      <c r="B508" s="50" t="s">
        <v>648</v>
      </c>
      <c r="C508" s="40" t="s">
        <v>315</v>
      </c>
      <c r="D508" s="64" t="s">
        <v>342</v>
      </c>
      <c r="E508" s="50" t="s">
        <v>1139</v>
      </c>
      <c r="F508" s="72" t="s">
        <v>309</v>
      </c>
      <c r="G508" s="50" t="s">
        <v>983</v>
      </c>
      <c r="H508" s="44" t="s">
        <v>286</v>
      </c>
      <c r="I508" s="40" t="s">
        <v>287</v>
      </c>
    </row>
    <row r="509" spans="1:9" ht="29" x14ac:dyDescent="0.35">
      <c r="A509" s="40" t="s">
        <v>647</v>
      </c>
      <c r="B509" s="50" t="s">
        <v>648</v>
      </c>
      <c r="C509" s="40" t="s">
        <v>315</v>
      </c>
      <c r="D509" s="65" t="s">
        <v>823</v>
      </c>
      <c r="E509" s="50" t="s">
        <v>652</v>
      </c>
      <c r="F509" s="72">
        <v>500</v>
      </c>
      <c r="G509" s="50" t="s">
        <v>1107</v>
      </c>
      <c r="H509" s="44" t="s">
        <v>286</v>
      </c>
      <c r="I509" s="40" t="s">
        <v>287</v>
      </c>
    </row>
    <row r="510" spans="1:9" ht="29" x14ac:dyDescent="0.35">
      <c r="A510" s="40" t="s">
        <v>647</v>
      </c>
      <c r="B510" s="50" t="s">
        <v>648</v>
      </c>
      <c r="C510" s="40" t="s">
        <v>315</v>
      </c>
      <c r="D510" s="65" t="s">
        <v>823</v>
      </c>
      <c r="E510" s="50" t="s">
        <v>652</v>
      </c>
      <c r="F510" s="72">
        <v>500</v>
      </c>
      <c r="G510" s="50" t="s">
        <v>984</v>
      </c>
      <c r="H510" s="44" t="s">
        <v>286</v>
      </c>
      <c r="I510" s="40" t="s">
        <v>287</v>
      </c>
    </row>
    <row r="511" spans="1:9" ht="29" x14ac:dyDescent="0.35">
      <c r="A511" s="40" t="s">
        <v>647</v>
      </c>
      <c r="B511" s="50" t="s">
        <v>648</v>
      </c>
      <c r="C511" s="40" t="s">
        <v>315</v>
      </c>
      <c r="D511" s="64" t="s">
        <v>62</v>
      </c>
      <c r="E511" s="50" t="s">
        <v>1134</v>
      </c>
      <c r="F511" s="72">
        <v>2343.2600000000002</v>
      </c>
      <c r="G511" s="50" t="s">
        <v>985</v>
      </c>
      <c r="H511" s="44" t="s">
        <v>286</v>
      </c>
      <c r="I511" s="40" t="s">
        <v>287</v>
      </c>
    </row>
    <row r="512" spans="1:9" ht="29" x14ac:dyDescent="0.35">
      <c r="A512" s="40" t="s">
        <v>647</v>
      </c>
      <c r="B512" s="50" t="s">
        <v>648</v>
      </c>
      <c r="C512" s="40" t="s">
        <v>315</v>
      </c>
      <c r="D512" s="64" t="s">
        <v>330</v>
      </c>
      <c r="E512" s="50" t="s">
        <v>1137</v>
      </c>
      <c r="F512" s="72">
        <v>3655</v>
      </c>
      <c r="G512" s="50" t="s">
        <v>985</v>
      </c>
      <c r="H512" s="44" t="s">
        <v>286</v>
      </c>
      <c r="I512" s="40" t="s">
        <v>287</v>
      </c>
    </row>
    <row r="513" spans="1:9" ht="69.5" customHeight="1" x14ac:dyDescent="0.35">
      <c r="A513" s="40" t="s">
        <v>647</v>
      </c>
      <c r="B513" s="50" t="s">
        <v>648</v>
      </c>
      <c r="C513" s="40" t="s">
        <v>315</v>
      </c>
      <c r="D513" s="64" t="s">
        <v>78</v>
      </c>
      <c r="E513" s="50" t="s">
        <v>826</v>
      </c>
      <c r="F513" s="72">
        <v>19872</v>
      </c>
      <c r="G513" s="50" t="s">
        <v>985</v>
      </c>
      <c r="H513" s="44" t="s">
        <v>286</v>
      </c>
      <c r="I513" s="40" t="s">
        <v>287</v>
      </c>
    </row>
    <row r="514" spans="1:9" ht="29" x14ac:dyDescent="0.35">
      <c r="A514" s="40" t="s">
        <v>647</v>
      </c>
      <c r="B514" s="50" t="s">
        <v>648</v>
      </c>
      <c r="C514" s="40" t="s">
        <v>315</v>
      </c>
      <c r="D514" s="64" t="s">
        <v>330</v>
      </c>
      <c r="E514" s="50" t="s">
        <v>1138</v>
      </c>
      <c r="F514" s="72">
        <v>7294</v>
      </c>
      <c r="G514" s="50" t="s">
        <v>985</v>
      </c>
      <c r="H514" s="44" t="s">
        <v>286</v>
      </c>
      <c r="I514" s="40" t="s">
        <v>287</v>
      </c>
    </row>
    <row r="515" spans="1:9" ht="87" x14ac:dyDescent="0.35">
      <c r="A515" s="40" t="s">
        <v>647</v>
      </c>
      <c r="B515" s="50" t="s">
        <v>648</v>
      </c>
      <c r="C515" s="40" t="s">
        <v>315</v>
      </c>
      <c r="D515" s="64" t="s">
        <v>536</v>
      </c>
      <c r="E515" s="50" t="s">
        <v>653</v>
      </c>
      <c r="F515" s="72" t="s">
        <v>654</v>
      </c>
      <c r="G515" s="50" t="s">
        <v>655</v>
      </c>
      <c r="H515" s="44" t="s">
        <v>286</v>
      </c>
      <c r="I515" s="40" t="s">
        <v>287</v>
      </c>
    </row>
    <row r="516" spans="1:9" ht="29" x14ac:dyDescent="0.35">
      <c r="A516" s="40" t="s">
        <v>647</v>
      </c>
      <c r="B516" s="50" t="s">
        <v>648</v>
      </c>
      <c r="C516" s="40" t="s">
        <v>315</v>
      </c>
      <c r="D516" s="64" t="s">
        <v>297</v>
      </c>
      <c r="E516" s="50" t="s">
        <v>1135</v>
      </c>
      <c r="F516" s="72">
        <v>46000</v>
      </c>
      <c r="G516" s="50" t="s">
        <v>985</v>
      </c>
      <c r="H516" s="44" t="s">
        <v>286</v>
      </c>
      <c r="I516" s="40" t="s">
        <v>287</v>
      </c>
    </row>
    <row r="517" spans="1:9" x14ac:dyDescent="0.35">
      <c r="A517" s="40" t="s">
        <v>647</v>
      </c>
      <c r="B517" s="50" t="s">
        <v>648</v>
      </c>
      <c r="C517" s="40" t="s">
        <v>315</v>
      </c>
      <c r="D517" s="64" t="s">
        <v>399</v>
      </c>
      <c r="E517" s="50" t="s">
        <v>1136</v>
      </c>
      <c r="F517" s="72">
        <v>13046</v>
      </c>
      <c r="G517" s="50" t="s">
        <v>985</v>
      </c>
      <c r="H517" s="44" t="s">
        <v>286</v>
      </c>
      <c r="I517" s="40" t="s">
        <v>287</v>
      </c>
    </row>
    <row r="518" spans="1:9" ht="43.5" x14ac:dyDescent="0.35">
      <c r="A518" s="40" t="s">
        <v>647</v>
      </c>
      <c r="B518" s="50" t="s">
        <v>648</v>
      </c>
      <c r="C518" s="40" t="s">
        <v>315</v>
      </c>
      <c r="D518" s="64" t="s">
        <v>204</v>
      </c>
      <c r="E518" s="50" t="s">
        <v>656</v>
      </c>
      <c r="F518" s="72" t="s">
        <v>657</v>
      </c>
      <c r="G518" s="50" t="s">
        <v>985</v>
      </c>
      <c r="H518" s="44" t="s">
        <v>286</v>
      </c>
      <c r="I518" s="40" t="s">
        <v>287</v>
      </c>
    </row>
    <row r="519" spans="1:9" ht="43.5" x14ac:dyDescent="0.35">
      <c r="A519" s="40" t="s">
        <v>647</v>
      </c>
      <c r="B519" s="50" t="s">
        <v>648</v>
      </c>
      <c r="C519" s="40" t="s">
        <v>315</v>
      </c>
      <c r="D519" s="64" t="s">
        <v>101</v>
      </c>
      <c r="E519" s="50" t="s">
        <v>658</v>
      </c>
      <c r="F519" s="72" t="s">
        <v>659</v>
      </c>
      <c r="G519" s="50" t="s">
        <v>985</v>
      </c>
      <c r="H519" s="44" t="s">
        <v>286</v>
      </c>
      <c r="I519" s="40" t="s">
        <v>287</v>
      </c>
    </row>
    <row r="520" spans="1:9" ht="29" x14ac:dyDescent="0.35">
      <c r="A520" s="40" t="s">
        <v>647</v>
      </c>
      <c r="B520" s="50" t="s">
        <v>648</v>
      </c>
      <c r="C520" s="40" t="s">
        <v>315</v>
      </c>
      <c r="D520" s="64" t="s">
        <v>103</v>
      </c>
      <c r="E520" s="50" t="s">
        <v>660</v>
      </c>
      <c r="F520" s="72" t="s">
        <v>661</v>
      </c>
      <c r="G520" s="50" t="s">
        <v>985</v>
      </c>
      <c r="H520" s="44" t="s">
        <v>286</v>
      </c>
      <c r="I520" s="40" t="s">
        <v>287</v>
      </c>
    </row>
    <row r="521" spans="1:9" ht="43.5" x14ac:dyDescent="0.35">
      <c r="A521" s="40" t="s">
        <v>647</v>
      </c>
      <c r="B521" s="50" t="s">
        <v>648</v>
      </c>
      <c r="C521" s="40" t="s">
        <v>315</v>
      </c>
      <c r="D521" s="64" t="s">
        <v>337</v>
      </c>
      <c r="E521" s="50" t="s">
        <v>662</v>
      </c>
      <c r="F521" s="72" t="s">
        <v>663</v>
      </c>
      <c r="G521" s="50" t="s">
        <v>985</v>
      </c>
      <c r="H521" s="44" t="s">
        <v>286</v>
      </c>
      <c r="I521" s="40" t="s">
        <v>287</v>
      </c>
    </row>
    <row r="522" spans="1:9" ht="58" x14ac:dyDescent="0.35">
      <c r="A522" s="40" t="s">
        <v>647</v>
      </c>
      <c r="B522" s="50" t="s">
        <v>648</v>
      </c>
      <c r="C522" s="40" t="s">
        <v>315</v>
      </c>
      <c r="D522" s="64" t="s">
        <v>98</v>
      </c>
      <c r="E522" s="50" t="s">
        <v>664</v>
      </c>
      <c r="F522" s="72" t="s">
        <v>665</v>
      </c>
      <c r="G522" s="50" t="s">
        <v>985</v>
      </c>
      <c r="H522" s="44" t="s">
        <v>286</v>
      </c>
      <c r="I522" s="40" t="s">
        <v>287</v>
      </c>
    </row>
    <row r="523" spans="1:9" ht="58" x14ac:dyDescent="0.35">
      <c r="A523" s="40" t="s">
        <v>647</v>
      </c>
      <c r="B523" s="50" t="s">
        <v>648</v>
      </c>
      <c r="C523" s="40" t="s">
        <v>315</v>
      </c>
      <c r="D523" s="64" t="s">
        <v>603</v>
      </c>
      <c r="E523" s="50" t="s">
        <v>666</v>
      </c>
      <c r="F523" s="72" t="s">
        <v>667</v>
      </c>
      <c r="G523" s="50" t="s">
        <v>985</v>
      </c>
      <c r="H523" s="44" t="s">
        <v>286</v>
      </c>
      <c r="I523" s="40" t="s">
        <v>287</v>
      </c>
    </row>
    <row r="524" spans="1:9" ht="29" x14ac:dyDescent="0.35">
      <c r="A524" s="40" t="s">
        <v>647</v>
      </c>
      <c r="B524" s="50" t="s">
        <v>648</v>
      </c>
      <c r="C524" s="40" t="s">
        <v>315</v>
      </c>
      <c r="D524" s="64" t="s">
        <v>93</v>
      </c>
      <c r="E524" s="50" t="s">
        <v>668</v>
      </c>
      <c r="F524" s="72" t="s">
        <v>669</v>
      </c>
      <c r="G524" s="50" t="s">
        <v>985</v>
      </c>
      <c r="H524" s="44" t="s">
        <v>286</v>
      </c>
      <c r="I524" s="40" t="s">
        <v>287</v>
      </c>
    </row>
    <row r="525" spans="1:9" ht="29" x14ac:dyDescent="0.35">
      <c r="A525" s="40" t="s">
        <v>670</v>
      </c>
      <c r="B525" s="50" t="s">
        <v>671</v>
      </c>
      <c r="C525" s="40" t="s">
        <v>393</v>
      </c>
      <c r="D525" s="65" t="s">
        <v>823</v>
      </c>
      <c r="E525" s="50" t="s">
        <v>986</v>
      </c>
      <c r="F525" s="72">
        <v>250</v>
      </c>
      <c r="G525" s="50" t="s">
        <v>655</v>
      </c>
      <c r="H525" s="44" t="s">
        <v>286</v>
      </c>
      <c r="I525" s="40" t="s">
        <v>287</v>
      </c>
    </row>
    <row r="526" spans="1:9" ht="29" x14ac:dyDescent="0.35">
      <c r="A526" s="40" t="s">
        <v>670</v>
      </c>
      <c r="B526" s="50" t="s">
        <v>671</v>
      </c>
      <c r="C526" s="40" t="s">
        <v>393</v>
      </c>
      <c r="D526" s="64" t="s">
        <v>536</v>
      </c>
      <c r="E526" s="50" t="s">
        <v>672</v>
      </c>
      <c r="F526" s="72">
        <v>1074</v>
      </c>
      <c r="G526" s="50" t="s">
        <v>655</v>
      </c>
      <c r="H526" s="44" t="s">
        <v>286</v>
      </c>
      <c r="I526" s="40" t="s">
        <v>287</v>
      </c>
    </row>
    <row r="527" spans="1:9" ht="29" x14ac:dyDescent="0.35">
      <c r="A527" s="40" t="s">
        <v>673</v>
      </c>
      <c r="B527" s="50" t="s">
        <v>674</v>
      </c>
      <c r="C527" s="40" t="s">
        <v>498</v>
      </c>
      <c r="D527" s="65" t="s">
        <v>823</v>
      </c>
      <c r="E527" s="50" t="s">
        <v>652</v>
      </c>
      <c r="F527" s="72">
        <v>500</v>
      </c>
      <c r="G527" s="50" t="s">
        <v>675</v>
      </c>
      <c r="H527" s="44" t="s">
        <v>286</v>
      </c>
      <c r="I527" s="40" t="s">
        <v>287</v>
      </c>
    </row>
    <row r="528" spans="1:9" ht="29" x14ac:dyDescent="0.35">
      <c r="A528" s="40" t="s">
        <v>673</v>
      </c>
      <c r="B528" s="50" t="s">
        <v>674</v>
      </c>
      <c r="C528" s="40" t="s">
        <v>498</v>
      </c>
      <c r="D528" s="64" t="s">
        <v>62</v>
      </c>
      <c r="E528" s="50" t="s">
        <v>1134</v>
      </c>
      <c r="F528" s="72">
        <v>9169.2999999999993</v>
      </c>
      <c r="G528" s="50" t="s">
        <v>546</v>
      </c>
      <c r="H528" s="44" t="s">
        <v>286</v>
      </c>
      <c r="I528" s="40" t="s">
        <v>287</v>
      </c>
    </row>
    <row r="529" spans="1:9" ht="48.5" customHeight="1" x14ac:dyDescent="0.35">
      <c r="A529" s="40" t="s">
        <v>673</v>
      </c>
      <c r="B529" s="50" t="s">
        <v>674</v>
      </c>
      <c r="C529" s="40" t="s">
        <v>498</v>
      </c>
      <c r="D529" s="64" t="s">
        <v>825</v>
      </c>
      <c r="E529" s="50" t="s">
        <v>987</v>
      </c>
      <c r="F529" s="72">
        <v>1500</v>
      </c>
      <c r="G529" s="50" t="s">
        <v>1119</v>
      </c>
      <c r="H529" s="44" t="s">
        <v>286</v>
      </c>
      <c r="I529" s="40" t="s">
        <v>287</v>
      </c>
    </row>
    <row r="530" spans="1:9" ht="29" x14ac:dyDescent="0.35">
      <c r="A530" s="40" t="s">
        <v>673</v>
      </c>
      <c r="B530" s="50" t="s">
        <v>674</v>
      </c>
      <c r="C530" s="40" t="s">
        <v>498</v>
      </c>
      <c r="D530" s="64" t="s">
        <v>59</v>
      </c>
      <c r="E530" s="50" t="s">
        <v>1133</v>
      </c>
      <c r="F530" s="72">
        <v>38381.589999999997</v>
      </c>
      <c r="G530" s="50" t="s">
        <v>546</v>
      </c>
      <c r="H530" s="44" t="s">
        <v>286</v>
      </c>
      <c r="I530" s="40" t="s">
        <v>287</v>
      </c>
    </row>
    <row r="531" spans="1:9" ht="70" customHeight="1" x14ac:dyDescent="0.35">
      <c r="A531" s="40" t="s">
        <v>673</v>
      </c>
      <c r="B531" s="50" t="s">
        <v>674</v>
      </c>
      <c r="C531" s="40" t="s">
        <v>498</v>
      </c>
      <c r="D531" s="64" t="s">
        <v>78</v>
      </c>
      <c r="E531" s="50" t="s">
        <v>676</v>
      </c>
      <c r="F531" s="72">
        <v>77760</v>
      </c>
      <c r="G531" s="50" t="s">
        <v>546</v>
      </c>
      <c r="H531" s="44" t="s">
        <v>286</v>
      </c>
      <c r="I531" s="40" t="s">
        <v>287</v>
      </c>
    </row>
    <row r="532" spans="1:9" ht="29" x14ac:dyDescent="0.35">
      <c r="A532" s="40" t="s">
        <v>673</v>
      </c>
      <c r="B532" s="50" t="s">
        <v>674</v>
      </c>
      <c r="C532" s="40" t="s">
        <v>498</v>
      </c>
      <c r="D532" s="64" t="s">
        <v>330</v>
      </c>
      <c r="E532" s="50" t="s">
        <v>677</v>
      </c>
      <c r="F532" s="72">
        <v>28502</v>
      </c>
      <c r="G532" s="50" t="s">
        <v>546</v>
      </c>
      <c r="H532" s="44" t="s">
        <v>286</v>
      </c>
      <c r="I532" s="40" t="s">
        <v>287</v>
      </c>
    </row>
    <row r="533" spans="1:9" ht="29" x14ac:dyDescent="0.35">
      <c r="A533" s="40" t="s">
        <v>673</v>
      </c>
      <c r="B533" s="50" t="s">
        <v>674</v>
      </c>
      <c r="C533" s="40" t="s">
        <v>498</v>
      </c>
      <c r="D533" s="64" t="s">
        <v>399</v>
      </c>
      <c r="E533" s="50" t="s">
        <v>678</v>
      </c>
      <c r="F533" s="72">
        <v>46327</v>
      </c>
      <c r="G533" s="50" t="s">
        <v>546</v>
      </c>
      <c r="H533" s="44" t="s">
        <v>286</v>
      </c>
      <c r="I533" s="40" t="s">
        <v>287</v>
      </c>
    </row>
    <row r="534" spans="1:9" ht="29" x14ac:dyDescent="0.35">
      <c r="A534" s="40" t="s">
        <v>673</v>
      </c>
      <c r="B534" s="50" t="s">
        <v>674</v>
      </c>
      <c r="C534" s="40" t="s">
        <v>498</v>
      </c>
      <c r="D534" s="64" t="s">
        <v>399</v>
      </c>
      <c r="E534" s="50" t="s">
        <v>679</v>
      </c>
      <c r="F534" s="72">
        <v>50951</v>
      </c>
      <c r="G534" s="50" t="s">
        <v>546</v>
      </c>
      <c r="H534" s="44" t="s">
        <v>286</v>
      </c>
      <c r="I534" s="40" t="s">
        <v>287</v>
      </c>
    </row>
    <row r="535" spans="1:9" ht="58" x14ac:dyDescent="0.35">
      <c r="A535" s="40" t="s">
        <v>673</v>
      </c>
      <c r="B535" s="50" t="s">
        <v>674</v>
      </c>
      <c r="C535" s="40" t="s">
        <v>498</v>
      </c>
      <c r="D535" s="64" t="s">
        <v>342</v>
      </c>
      <c r="E535" s="50" t="s">
        <v>988</v>
      </c>
      <c r="F535" s="72" t="s">
        <v>309</v>
      </c>
      <c r="G535" s="50" t="s">
        <v>680</v>
      </c>
      <c r="H535" s="44" t="s">
        <v>286</v>
      </c>
      <c r="I535" s="40" t="s">
        <v>287</v>
      </c>
    </row>
    <row r="536" spans="1:9" ht="158.5" customHeight="1" x14ac:dyDescent="0.35">
      <c r="A536" s="40" t="s">
        <v>673</v>
      </c>
      <c r="B536" s="50" t="s">
        <v>674</v>
      </c>
      <c r="C536" s="40" t="s">
        <v>498</v>
      </c>
      <c r="D536" s="64" t="s">
        <v>342</v>
      </c>
      <c r="E536" s="50" t="s">
        <v>681</v>
      </c>
      <c r="F536" s="72" t="s">
        <v>309</v>
      </c>
      <c r="G536" s="50" t="s">
        <v>1081</v>
      </c>
      <c r="H536" s="44" t="s">
        <v>286</v>
      </c>
      <c r="I536" s="40" t="s">
        <v>287</v>
      </c>
    </row>
    <row r="537" spans="1:9" ht="138" customHeight="1" x14ac:dyDescent="0.35">
      <c r="A537" s="40" t="s">
        <v>673</v>
      </c>
      <c r="B537" s="50" t="s">
        <v>674</v>
      </c>
      <c r="C537" s="40" t="s">
        <v>498</v>
      </c>
      <c r="D537" s="64" t="s">
        <v>342</v>
      </c>
      <c r="E537" s="50" t="s">
        <v>681</v>
      </c>
      <c r="F537" s="72" t="s">
        <v>309</v>
      </c>
      <c r="G537" s="50" t="s">
        <v>991</v>
      </c>
      <c r="H537" s="44" t="s">
        <v>286</v>
      </c>
      <c r="I537" s="40" t="s">
        <v>287</v>
      </c>
    </row>
    <row r="538" spans="1:9" ht="144" customHeight="1" x14ac:dyDescent="0.35">
      <c r="A538" s="40" t="s">
        <v>673</v>
      </c>
      <c r="B538" s="50" t="s">
        <v>674</v>
      </c>
      <c r="C538" s="40" t="s">
        <v>498</v>
      </c>
      <c r="D538" s="64" t="s">
        <v>342</v>
      </c>
      <c r="E538" s="50" t="s">
        <v>992</v>
      </c>
      <c r="F538" s="72" t="s">
        <v>309</v>
      </c>
      <c r="G538" s="50" t="s">
        <v>1082</v>
      </c>
      <c r="H538" s="44" t="s">
        <v>286</v>
      </c>
      <c r="I538" s="40" t="s">
        <v>287</v>
      </c>
    </row>
    <row r="539" spans="1:9" ht="84" customHeight="1" x14ac:dyDescent="0.35">
      <c r="A539" s="40" t="s">
        <v>19</v>
      </c>
      <c r="B539" s="50" t="s">
        <v>18</v>
      </c>
      <c r="C539" s="40" t="s">
        <v>682</v>
      </c>
      <c r="D539" s="64" t="s">
        <v>683</v>
      </c>
      <c r="E539" s="50" t="s">
        <v>1083</v>
      </c>
      <c r="F539" s="72" t="s">
        <v>309</v>
      </c>
      <c r="G539" s="45" t="s">
        <v>993</v>
      </c>
      <c r="H539" s="44" t="s">
        <v>286</v>
      </c>
      <c r="I539" s="40" t="s">
        <v>770</v>
      </c>
    </row>
    <row r="540" spans="1:9" ht="72.5" x14ac:dyDescent="0.35">
      <c r="A540" s="40" t="s">
        <v>13</v>
      </c>
      <c r="B540" s="50" t="s">
        <v>14</v>
      </c>
      <c r="C540" s="40" t="s">
        <v>315</v>
      </c>
      <c r="D540" s="64" t="s">
        <v>683</v>
      </c>
      <c r="E540" s="50" t="s">
        <v>1084</v>
      </c>
      <c r="F540" s="72" t="s">
        <v>309</v>
      </c>
      <c r="G540" s="50" t="s">
        <v>993</v>
      </c>
      <c r="H540" s="44" t="s">
        <v>286</v>
      </c>
      <c r="I540" s="40" t="s">
        <v>301</v>
      </c>
    </row>
    <row r="541" spans="1:9" ht="87.5" customHeight="1" x14ac:dyDescent="0.35">
      <c r="A541" s="40" t="s">
        <v>10</v>
      </c>
      <c r="B541" s="50" t="s">
        <v>684</v>
      </c>
      <c r="C541" s="54" t="s">
        <v>629</v>
      </c>
      <c r="D541" s="64" t="s">
        <v>683</v>
      </c>
      <c r="E541" s="50" t="s">
        <v>1085</v>
      </c>
      <c r="F541" s="72" t="s">
        <v>309</v>
      </c>
      <c r="G541" s="50" t="s">
        <v>993</v>
      </c>
      <c r="H541" s="44" t="s">
        <v>286</v>
      </c>
      <c r="I541" s="40" t="s">
        <v>770</v>
      </c>
    </row>
    <row r="542" spans="1:9" ht="90.5" customHeight="1" x14ac:dyDescent="0.35">
      <c r="A542" s="40" t="s">
        <v>6</v>
      </c>
      <c r="B542" s="50" t="s">
        <v>685</v>
      </c>
      <c r="C542" s="40" t="s">
        <v>629</v>
      </c>
      <c r="D542" s="64" t="s">
        <v>683</v>
      </c>
      <c r="E542" s="50" t="s">
        <v>1086</v>
      </c>
      <c r="F542" s="72" t="s">
        <v>309</v>
      </c>
      <c r="G542" s="50" t="s">
        <v>993</v>
      </c>
      <c r="H542" s="44" t="s">
        <v>286</v>
      </c>
      <c r="I542" s="40" t="s">
        <v>770</v>
      </c>
    </row>
    <row r="543" spans="1:9" ht="57" customHeight="1" x14ac:dyDescent="0.35">
      <c r="A543" s="40" t="s">
        <v>770</v>
      </c>
      <c r="B543" s="50" t="s">
        <v>771</v>
      </c>
      <c r="C543" s="40" t="s">
        <v>344</v>
      </c>
      <c r="D543" s="64" t="s">
        <v>825</v>
      </c>
      <c r="E543" s="50" t="s">
        <v>773</v>
      </c>
      <c r="F543" s="72">
        <v>600</v>
      </c>
      <c r="G543" s="50" t="s">
        <v>994</v>
      </c>
      <c r="H543" s="44" t="s">
        <v>286</v>
      </c>
      <c r="I543" s="40" t="s">
        <v>287</v>
      </c>
    </row>
    <row r="544" spans="1:9" ht="55" customHeight="1" x14ac:dyDescent="0.35">
      <c r="A544" s="40" t="s">
        <v>770</v>
      </c>
      <c r="B544" s="50" t="s">
        <v>771</v>
      </c>
      <c r="C544" s="40" t="s">
        <v>344</v>
      </c>
      <c r="D544" s="64" t="s">
        <v>825</v>
      </c>
      <c r="E544" s="50" t="s">
        <v>773</v>
      </c>
      <c r="F544" s="72">
        <v>2400</v>
      </c>
      <c r="G544" s="50" t="s">
        <v>774</v>
      </c>
      <c r="H544" s="44" t="s">
        <v>286</v>
      </c>
      <c r="I544" s="40" t="s">
        <v>287</v>
      </c>
    </row>
    <row r="545" spans="1:9" ht="58" customHeight="1" x14ac:dyDescent="0.35">
      <c r="A545" s="40" t="s">
        <v>770</v>
      </c>
      <c r="B545" s="50" t="s">
        <v>771</v>
      </c>
      <c r="C545" s="40" t="s">
        <v>344</v>
      </c>
      <c r="D545" s="64" t="s">
        <v>825</v>
      </c>
      <c r="E545" s="50" t="s">
        <v>773</v>
      </c>
      <c r="F545" s="72">
        <v>2400</v>
      </c>
      <c r="G545" s="50" t="s">
        <v>775</v>
      </c>
      <c r="H545" s="44" t="s">
        <v>286</v>
      </c>
      <c r="I545" s="40" t="s">
        <v>287</v>
      </c>
    </row>
    <row r="546" spans="1:9" ht="61" customHeight="1" x14ac:dyDescent="0.35">
      <c r="A546" s="40" t="s">
        <v>770</v>
      </c>
      <c r="B546" s="50" t="s">
        <v>771</v>
      </c>
      <c r="C546" s="40" t="s">
        <v>344</v>
      </c>
      <c r="D546" s="64" t="s">
        <v>825</v>
      </c>
      <c r="E546" s="50" t="s">
        <v>773</v>
      </c>
      <c r="F546" s="72">
        <v>600</v>
      </c>
      <c r="G546" s="50" t="s">
        <v>776</v>
      </c>
      <c r="H546" s="44" t="s">
        <v>286</v>
      </c>
      <c r="I546" s="40" t="s">
        <v>287</v>
      </c>
    </row>
    <row r="547" spans="1:9" ht="58.5" customHeight="1" x14ac:dyDescent="0.35">
      <c r="A547" s="40" t="s">
        <v>770</v>
      </c>
      <c r="B547" s="50" t="s">
        <v>771</v>
      </c>
      <c r="C547" s="40" t="s">
        <v>344</v>
      </c>
      <c r="D547" s="64" t="s">
        <v>825</v>
      </c>
      <c r="E547" s="50" t="s">
        <v>773</v>
      </c>
      <c r="F547" s="72">
        <v>2400</v>
      </c>
      <c r="G547" s="50" t="s">
        <v>777</v>
      </c>
      <c r="H547" s="44" t="s">
        <v>286</v>
      </c>
      <c r="I547" s="40" t="s">
        <v>287</v>
      </c>
    </row>
    <row r="548" spans="1:9" ht="58" customHeight="1" x14ac:dyDescent="0.35">
      <c r="A548" s="40" t="s">
        <v>770</v>
      </c>
      <c r="B548" s="50" t="s">
        <v>771</v>
      </c>
      <c r="C548" s="40" t="s">
        <v>344</v>
      </c>
      <c r="D548" s="64" t="s">
        <v>825</v>
      </c>
      <c r="E548" s="50" t="s">
        <v>773</v>
      </c>
      <c r="F548" s="72">
        <v>2400</v>
      </c>
      <c r="G548" s="50" t="s">
        <v>778</v>
      </c>
      <c r="H548" s="44" t="s">
        <v>286</v>
      </c>
      <c r="I548" s="40" t="s">
        <v>287</v>
      </c>
    </row>
    <row r="549" spans="1:9" ht="55.5" customHeight="1" x14ac:dyDescent="0.35">
      <c r="A549" s="40" t="s">
        <v>770</v>
      </c>
      <c r="B549" s="50" t="s">
        <v>771</v>
      </c>
      <c r="C549" s="40" t="s">
        <v>344</v>
      </c>
      <c r="D549" s="64" t="s">
        <v>825</v>
      </c>
      <c r="E549" s="50" t="s">
        <v>773</v>
      </c>
      <c r="F549" s="72">
        <v>2400</v>
      </c>
      <c r="G549" s="50" t="s">
        <v>779</v>
      </c>
      <c r="H549" s="44" t="s">
        <v>286</v>
      </c>
      <c r="I549" s="40" t="s">
        <v>287</v>
      </c>
    </row>
    <row r="550" spans="1:9" ht="59.5" customHeight="1" x14ac:dyDescent="0.35">
      <c r="A550" s="40" t="s">
        <v>770</v>
      </c>
      <c r="B550" s="50" t="s">
        <v>771</v>
      </c>
      <c r="C550" s="40" t="s">
        <v>344</v>
      </c>
      <c r="D550" s="64" t="s">
        <v>825</v>
      </c>
      <c r="E550" s="50" t="s">
        <v>773</v>
      </c>
      <c r="F550" s="72">
        <v>2400</v>
      </c>
      <c r="G550" s="50" t="s">
        <v>780</v>
      </c>
      <c r="H550" s="44" t="s">
        <v>286</v>
      </c>
      <c r="I550" s="40" t="s">
        <v>287</v>
      </c>
    </row>
    <row r="551" spans="1:9" ht="61" customHeight="1" x14ac:dyDescent="0.35">
      <c r="A551" s="40" t="s">
        <v>770</v>
      </c>
      <c r="B551" s="50" t="s">
        <v>771</v>
      </c>
      <c r="C551" s="40" t="s">
        <v>344</v>
      </c>
      <c r="D551" s="64" t="s">
        <v>825</v>
      </c>
      <c r="E551" s="50" t="s">
        <v>773</v>
      </c>
      <c r="F551" s="72">
        <v>2400</v>
      </c>
      <c r="G551" s="50" t="s">
        <v>781</v>
      </c>
      <c r="H551" s="44" t="s">
        <v>286</v>
      </c>
      <c r="I551" s="40" t="s">
        <v>287</v>
      </c>
    </row>
    <row r="552" spans="1:9" ht="61" customHeight="1" x14ac:dyDescent="0.35">
      <c r="A552" s="57" t="s">
        <v>770</v>
      </c>
      <c r="B552" s="58" t="s">
        <v>771</v>
      </c>
      <c r="C552" s="40" t="s">
        <v>344</v>
      </c>
      <c r="D552" s="64" t="s">
        <v>825</v>
      </c>
      <c r="E552" s="58" t="s">
        <v>773</v>
      </c>
      <c r="F552" s="72">
        <v>2400</v>
      </c>
      <c r="G552" s="50" t="s">
        <v>782</v>
      </c>
      <c r="H552" s="44" t="s">
        <v>286</v>
      </c>
      <c r="I552" s="40" t="s">
        <v>287</v>
      </c>
    </row>
    <row r="553" spans="1:9" ht="57" customHeight="1" x14ac:dyDescent="0.35">
      <c r="A553" s="40" t="s">
        <v>770</v>
      </c>
      <c r="B553" s="50" t="s">
        <v>771</v>
      </c>
      <c r="C553" s="40" t="s">
        <v>344</v>
      </c>
      <c r="D553" s="64" t="s">
        <v>825</v>
      </c>
      <c r="E553" s="50" t="s">
        <v>773</v>
      </c>
      <c r="F553" s="72">
        <v>2400</v>
      </c>
      <c r="G553" s="50" t="s">
        <v>783</v>
      </c>
      <c r="H553" s="44" t="s">
        <v>286</v>
      </c>
      <c r="I553" s="40" t="s">
        <v>287</v>
      </c>
    </row>
    <row r="554" spans="1:9" ht="61" customHeight="1" x14ac:dyDescent="0.35">
      <c r="A554" s="40" t="s">
        <v>770</v>
      </c>
      <c r="B554" s="50" t="s">
        <v>771</v>
      </c>
      <c r="C554" s="40" t="s">
        <v>344</v>
      </c>
      <c r="D554" s="64" t="s">
        <v>825</v>
      </c>
      <c r="E554" s="50" t="s">
        <v>773</v>
      </c>
      <c r="F554" s="72">
        <v>2400</v>
      </c>
      <c r="G554" s="50" t="s">
        <v>784</v>
      </c>
      <c r="H554" s="44" t="s">
        <v>286</v>
      </c>
      <c r="I554" s="40" t="s">
        <v>287</v>
      </c>
    </row>
    <row r="555" spans="1:9" ht="43.5" x14ac:dyDescent="0.35">
      <c r="A555" s="40" t="s">
        <v>770</v>
      </c>
      <c r="B555" s="50" t="s">
        <v>771</v>
      </c>
      <c r="C555" s="40" t="s">
        <v>344</v>
      </c>
      <c r="D555" s="65" t="s">
        <v>823</v>
      </c>
      <c r="E555" s="50" t="s">
        <v>772</v>
      </c>
      <c r="F555" s="72">
        <v>500</v>
      </c>
      <c r="G555" s="50" t="s">
        <v>994</v>
      </c>
      <c r="H555" s="44" t="s">
        <v>286</v>
      </c>
      <c r="I555" s="40" t="s">
        <v>287</v>
      </c>
    </row>
    <row r="556" spans="1:9" ht="43.5" x14ac:dyDescent="0.35">
      <c r="A556" s="40" t="s">
        <v>770</v>
      </c>
      <c r="B556" s="50" t="s">
        <v>771</v>
      </c>
      <c r="C556" s="40" t="s">
        <v>344</v>
      </c>
      <c r="D556" s="65" t="s">
        <v>823</v>
      </c>
      <c r="E556" s="50" t="s">
        <v>772</v>
      </c>
      <c r="F556" s="72">
        <v>500</v>
      </c>
      <c r="G556" s="50" t="s">
        <v>774</v>
      </c>
      <c r="H556" s="44" t="s">
        <v>286</v>
      </c>
      <c r="I556" s="40" t="s">
        <v>287</v>
      </c>
    </row>
    <row r="557" spans="1:9" ht="43.5" x14ac:dyDescent="0.35">
      <c r="A557" s="40" t="s">
        <v>770</v>
      </c>
      <c r="B557" s="50" t="s">
        <v>771</v>
      </c>
      <c r="C557" s="40" t="s">
        <v>344</v>
      </c>
      <c r="D557" s="65" t="s">
        <v>823</v>
      </c>
      <c r="E557" s="50" t="s">
        <v>772</v>
      </c>
      <c r="F557" s="72">
        <v>500</v>
      </c>
      <c r="G557" s="50" t="s">
        <v>775</v>
      </c>
      <c r="H557" s="44" t="s">
        <v>286</v>
      </c>
      <c r="I557" s="40" t="s">
        <v>287</v>
      </c>
    </row>
    <row r="558" spans="1:9" ht="43.5" x14ac:dyDescent="0.35">
      <c r="A558" s="40" t="s">
        <v>770</v>
      </c>
      <c r="B558" s="50" t="s">
        <v>771</v>
      </c>
      <c r="C558" s="40" t="s">
        <v>344</v>
      </c>
      <c r="D558" s="65" t="s">
        <v>823</v>
      </c>
      <c r="E558" s="50" t="s">
        <v>772</v>
      </c>
      <c r="F558" s="72">
        <v>500</v>
      </c>
      <c r="G558" s="50" t="s">
        <v>776</v>
      </c>
      <c r="H558" s="44" t="s">
        <v>286</v>
      </c>
      <c r="I558" s="40" t="s">
        <v>287</v>
      </c>
    </row>
    <row r="559" spans="1:9" ht="43.5" x14ac:dyDescent="0.35">
      <c r="A559" s="40" t="s">
        <v>770</v>
      </c>
      <c r="B559" s="50" t="s">
        <v>771</v>
      </c>
      <c r="C559" s="40" t="s">
        <v>344</v>
      </c>
      <c r="D559" s="65" t="s">
        <v>823</v>
      </c>
      <c r="E559" s="50" t="s">
        <v>772</v>
      </c>
      <c r="F559" s="72">
        <v>500</v>
      </c>
      <c r="G559" s="50" t="s">
        <v>777</v>
      </c>
      <c r="H559" s="44" t="s">
        <v>286</v>
      </c>
      <c r="I559" s="40" t="s">
        <v>287</v>
      </c>
    </row>
    <row r="560" spans="1:9" ht="43.5" x14ac:dyDescent="0.35">
      <c r="A560" s="40" t="s">
        <v>770</v>
      </c>
      <c r="B560" s="50" t="s">
        <v>771</v>
      </c>
      <c r="C560" s="40" t="s">
        <v>344</v>
      </c>
      <c r="D560" s="65" t="s">
        <v>823</v>
      </c>
      <c r="E560" s="50" t="s">
        <v>772</v>
      </c>
      <c r="F560" s="72">
        <v>500</v>
      </c>
      <c r="G560" s="50" t="s">
        <v>778</v>
      </c>
      <c r="H560" s="44" t="s">
        <v>286</v>
      </c>
      <c r="I560" s="40" t="s">
        <v>287</v>
      </c>
    </row>
    <row r="561" spans="1:9" ht="43.5" x14ac:dyDescent="0.35">
      <c r="A561" s="40" t="s">
        <v>770</v>
      </c>
      <c r="B561" s="50" t="s">
        <v>771</v>
      </c>
      <c r="C561" s="40" t="s">
        <v>344</v>
      </c>
      <c r="D561" s="65" t="s">
        <v>823</v>
      </c>
      <c r="E561" s="50" t="s">
        <v>772</v>
      </c>
      <c r="F561" s="72">
        <v>500</v>
      </c>
      <c r="G561" s="50" t="s">
        <v>779</v>
      </c>
      <c r="H561" s="44" t="s">
        <v>286</v>
      </c>
      <c r="I561" s="40" t="s">
        <v>287</v>
      </c>
    </row>
    <row r="562" spans="1:9" ht="43.5" x14ac:dyDescent="0.35">
      <c r="A562" s="40" t="s">
        <v>770</v>
      </c>
      <c r="B562" s="50" t="s">
        <v>771</v>
      </c>
      <c r="C562" s="40" t="s">
        <v>344</v>
      </c>
      <c r="D562" s="65" t="s">
        <v>823</v>
      </c>
      <c r="E562" s="50" t="s">
        <v>772</v>
      </c>
      <c r="F562" s="72">
        <v>500</v>
      </c>
      <c r="G562" s="50" t="s">
        <v>780</v>
      </c>
      <c r="H562" s="44" t="s">
        <v>286</v>
      </c>
      <c r="I562" s="40" t="s">
        <v>287</v>
      </c>
    </row>
    <row r="563" spans="1:9" ht="43.5" x14ac:dyDescent="0.35">
      <c r="A563" s="40" t="s">
        <v>770</v>
      </c>
      <c r="B563" s="50" t="s">
        <v>771</v>
      </c>
      <c r="C563" s="40" t="s">
        <v>344</v>
      </c>
      <c r="D563" s="65" t="s">
        <v>823</v>
      </c>
      <c r="E563" s="50" t="s">
        <v>772</v>
      </c>
      <c r="F563" s="72">
        <v>500</v>
      </c>
      <c r="G563" s="50" t="s">
        <v>781</v>
      </c>
      <c r="H563" s="44" t="s">
        <v>286</v>
      </c>
      <c r="I563" s="40" t="s">
        <v>287</v>
      </c>
    </row>
    <row r="564" spans="1:9" ht="43.5" x14ac:dyDescent="0.35">
      <c r="A564" s="40" t="s">
        <v>770</v>
      </c>
      <c r="B564" s="50" t="s">
        <v>771</v>
      </c>
      <c r="C564" s="40" t="s">
        <v>344</v>
      </c>
      <c r="D564" s="65" t="s">
        <v>823</v>
      </c>
      <c r="E564" s="50" t="s">
        <v>772</v>
      </c>
      <c r="F564" s="72">
        <v>500</v>
      </c>
      <c r="G564" s="50" t="s">
        <v>782</v>
      </c>
      <c r="H564" s="44" t="s">
        <v>286</v>
      </c>
      <c r="I564" s="40" t="s">
        <v>287</v>
      </c>
    </row>
    <row r="565" spans="1:9" ht="43.5" x14ac:dyDescent="0.35">
      <c r="A565" s="40" t="s">
        <v>770</v>
      </c>
      <c r="B565" s="50" t="s">
        <v>771</v>
      </c>
      <c r="C565" s="40" t="s">
        <v>344</v>
      </c>
      <c r="D565" s="65" t="s">
        <v>823</v>
      </c>
      <c r="E565" s="50" t="s">
        <v>772</v>
      </c>
      <c r="F565" s="72">
        <v>500</v>
      </c>
      <c r="G565" s="50" t="s">
        <v>783</v>
      </c>
      <c r="H565" s="44" t="s">
        <v>286</v>
      </c>
      <c r="I565" s="40" t="s">
        <v>287</v>
      </c>
    </row>
    <row r="566" spans="1:9" ht="43.5" x14ac:dyDescent="0.35">
      <c r="A566" s="40" t="s">
        <v>770</v>
      </c>
      <c r="B566" s="50" t="s">
        <v>771</v>
      </c>
      <c r="C566" s="40" t="s">
        <v>344</v>
      </c>
      <c r="D566" s="65" t="s">
        <v>823</v>
      </c>
      <c r="E566" s="50" t="s">
        <v>772</v>
      </c>
      <c r="F566" s="72">
        <v>500</v>
      </c>
      <c r="G566" s="50" t="s">
        <v>784</v>
      </c>
      <c r="H566" s="44" t="s">
        <v>286</v>
      </c>
      <c r="I566" s="40" t="s">
        <v>287</v>
      </c>
    </row>
    <row r="567" spans="1:9" ht="29" x14ac:dyDescent="0.35">
      <c r="A567" s="40" t="s">
        <v>1120</v>
      </c>
      <c r="B567" s="50" t="s">
        <v>674</v>
      </c>
      <c r="C567" s="40" t="s">
        <v>498</v>
      </c>
      <c r="D567" s="50" t="s">
        <v>823</v>
      </c>
      <c r="E567" s="50" t="s">
        <v>1131</v>
      </c>
      <c r="F567" s="72">
        <v>500</v>
      </c>
      <c r="G567" s="50" t="s">
        <v>1132</v>
      </c>
      <c r="H567" s="44" t="s">
        <v>286</v>
      </c>
      <c r="I567" s="40" t="s">
        <v>287</v>
      </c>
    </row>
    <row r="568" spans="1:9" ht="68.5" customHeight="1" x14ac:dyDescent="0.35">
      <c r="A568" s="40" t="s">
        <v>1120</v>
      </c>
      <c r="B568" s="50" t="s">
        <v>674</v>
      </c>
      <c r="C568" s="40" t="s">
        <v>498</v>
      </c>
      <c r="D568" s="64" t="s">
        <v>825</v>
      </c>
      <c r="E568" s="50" t="s">
        <v>1121</v>
      </c>
      <c r="F568" s="72">
        <v>800</v>
      </c>
      <c r="G568" s="50" t="s">
        <v>1122</v>
      </c>
      <c r="H568" s="44" t="s">
        <v>286</v>
      </c>
      <c r="I568" s="40" t="s">
        <v>287</v>
      </c>
    </row>
    <row r="569" spans="1:9" ht="58" x14ac:dyDescent="0.35">
      <c r="A569" s="40" t="s">
        <v>1120</v>
      </c>
      <c r="B569" s="50" t="s">
        <v>674</v>
      </c>
      <c r="C569" s="40" t="s">
        <v>498</v>
      </c>
      <c r="D569" s="64" t="s">
        <v>825</v>
      </c>
      <c r="E569" s="50" t="s">
        <v>1121</v>
      </c>
      <c r="F569" s="72">
        <v>800</v>
      </c>
      <c r="G569" s="50" t="s">
        <v>1122</v>
      </c>
      <c r="H569" s="44" t="s">
        <v>286</v>
      </c>
      <c r="I569" s="40" t="s">
        <v>287</v>
      </c>
    </row>
    <row r="570" spans="1:9" ht="58" x14ac:dyDescent="0.35">
      <c r="A570" s="40" t="s">
        <v>1120</v>
      </c>
      <c r="B570" s="50" t="s">
        <v>674</v>
      </c>
      <c r="C570" s="40" t="s">
        <v>498</v>
      </c>
      <c r="D570" s="64" t="s">
        <v>825</v>
      </c>
      <c r="E570" s="50" t="s">
        <v>1121</v>
      </c>
      <c r="F570" s="72">
        <v>800</v>
      </c>
      <c r="G570" s="50" t="s">
        <v>1122</v>
      </c>
      <c r="H570" s="44" t="s">
        <v>286</v>
      </c>
      <c r="I570" s="40" t="s">
        <v>287</v>
      </c>
    </row>
    <row r="571" spans="1:9" ht="58" x14ac:dyDescent="0.35">
      <c r="A571" s="40" t="s">
        <v>1120</v>
      </c>
      <c r="B571" s="50" t="s">
        <v>674</v>
      </c>
      <c r="C571" s="40" t="s">
        <v>498</v>
      </c>
      <c r="D571" s="64" t="s">
        <v>825</v>
      </c>
      <c r="E571" s="50" t="s">
        <v>1121</v>
      </c>
      <c r="F571" s="72">
        <v>800</v>
      </c>
      <c r="G571" s="50" t="s">
        <v>1122</v>
      </c>
      <c r="H571" s="44" t="s">
        <v>286</v>
      </c>
      <c r="I571" s="40" t="s">
        <v>287</v>
      </c>
    </row>
    <row r="572" spans="1:9" ht="58" x14ac:dyDescent="0.35">
      <c r="A572" s="40" t="s">
        <v>1120</v>
      </c>
      <c r="B572" s="50" t="s">
        <v>674</v>
      </c>
      <c r="C572" s="40" t="s">
        <v>498</v>
      </c>
      <c r="D572" s="64" t="s">
        <v>825</v>
      </c>
      <c r="E572" s="50" t="s">
        <v>1121</v>
      </c>
      <c r="F572" s="72">
        <v>800</v>
      </c>
      <c r="G572" s="50" t="s">
        <v>1122</v>
      </c>
      <c r="H572" s="44" t="s">
        <v>286</v>
      </c>
      <c r="I572" s="40" t="s">
        <v>287</v>
      </c>
    </row>
    <row r="573" spans="1:9" ht="58" x14ac:dyDescent="0.35">
      <c r="A573" s="40" t="s">
        <v>1120</v>
      </c>
      <c r="B573" s="50" t="s">
        <v>674</v>
      </c>
      <c r="C573" s="40" t="s">
        <v>498</v>
      </c>
      <c r="D573" s="64" t="s">
        <v>825</v>
      </c>
      <c r="E573" s="50" t="s">
        <v>1121</v>
      </c>
      <c r="F573" s="72">
        <v>800</v>
      </c>
      <c r="G573" s="50" t="s">
        <v>1122</v>
      </c>
      <c r="H573" s="44" t="s">
        <v>286</v>
      </c>
      <c r="I573" s="40" t="s">
        <v>287</v>
      </c>
    </row>
    <row r="574" spans="1:9" ht="58" x14ac:dyDescent="0.35">
      <c r="A574" s="40" t="s">
        <v>1120</v>
      </c>
      <c r="B574" s="50" t="s">
        <v>674</v>
      </c>
      <c r="C574" s="40" t="s">
        <v>498</v>
      </c>
      <c r="D574" s="64" t="s">
        <v>825</v>
      </c>
      <c r="E574" s="50" t="s">
        <v>1121</v>
      </c>
      <c r="F574" s="72">
        <v>800</v>
      </c>
      <c r="G574" s="50" t="s">
        <v>1122</v>
      </c>
      <c r="H574" s="44" t="s">
        <v>286</v>
      </c>
      <c r="I574" s="40" t="s">
        <v>287</v>
      </c>
    </row>
    <row r="575" spans="1:9" ht="58" x14ac:dyDescent="0.35">
      <c r="A575" s="40" t="s">
        <v>1120</v>
      </c>
      <c r="B575" s="50" t="s">
        <v>674</v>
      </c>
      <c r="C575" s="40" t="s">
        <v>498</v>
      </c>
      <c r="D575" s="64" t="s">
        <v>825</v>
      </c>
      <c r="E575" s="50" t="s">
        <v>1121</v>
      </c>
      <c r="F575" s="72">
        <v>800</v>
      </c>
      <c r="G575" s="50" t="s">
        <v>1122</v>
      </c>
      <c r="H575" s="44" t="s">
        <v>286</v>
      </c>
      <c r="I575" s="40" t="s">
        <v>287</v>
      </c>
    </row>
    <row r="576" spans="1:9" ht="58" x14ac:dyDescent="0.35">
      <c r="A576" s="40" t="s">
        <v>1120</v>
      </c>
      <c r="B576" s="50" t="s">
        <v>674</v>
      </c>
      <c r="C576" s="40" t="s">
        <v>498</v>
      </c>
      <c r="D576" s="64" t="s">
        <v>825</v>
      </c>
      <c r="E576" s="50" t="s">
        <v>1121</v>
      </c>
      <c r="F576" s="72">
        <v>800</v>
      </c>
      <c r="G576" s="50" t="s">
        <v>1122</v>
      </c>
      <c r="H576" s="44" t="s">
        <v>286</v>
      </c>
      <c r="I576" s="40" t="s">
        <v>287</v>
      </c>
    </row>
    <row r="577" spans="1:9" ht="29" x14ac:dyDescent="0.35">
      <c r="A577" s="40" t="s">
        <v>1123</v>
      </c>
      <c r="B577" s="50" t="s">
        <v>1124</v>
      </c>
      <c r="C577" s="40" t="s">
        <v>315</v>
      </c>
      <c r="D577" s="64" t="s">
        <v>825</v>
      </c>
      <c r="E577" s="50" t="s">
        <v>1125</v>
      </c>
      <c r="F577" s="72">
        <v>500</v>
      </c>
      <c r="G577" s="50" t="s">
        <v>1126</v>
      </c>
      <c r="H577" s="44" t="s">
        <v>286</v>
      </c>
      <c r="I577" s="40" t="s">
        <v>287</v>
      </c>
    </row>
    <row r="578" spans="1:9" ht="29" x14ac:dyDescent="0.35">
      <c r="A578" s="40" t="s">
        <v>1127</v>
      </c>
      <c r="B578" s="50" t="s">
        <v>1128</v>
      </c>
      <c r="C578" s="40" t="s">
        <v>319</v>
      </c>
      <c r="D578" s="64" t="s">
        <v>825</v>
      </c>
      <c r="E578" s="50" t="s">
        <v>1129</v>
      </c>
      <c r="F578" s="72">
        <v>800</v>
      </c>
      <c r="G578" s="50" t="s">
        <v>1130</v>
      </c>
      <c r="H578" s="44" t="s">
        <v>286</v>
      </c>
      <c r="I578" s="40" t="s">
        <v>287</v>
      </c>
    </row>
  </sheetData>
  <protectedRanges>
    <protectedRange algorithmName="SHA-512" hashValue="V4R3xSqb3w0jVZlHUV0J4ygzJEtrde/ppnrZipSC6TMAL/FG2vaayw8Occg1Lw4X4DbArJ4IxPaqVvThwuLmLg==" saltValue="/hE/CJzwo75S5ewfGtO+Iw==" spinCount="100000" sqref="D473:E475 D476" name="A to L"/>
  </protectedRanges>
  <autoFilter ref="A1:I578" xr:uid="{33D2C10D-40C8-42E3-8B8C-C9A8B09C0B64}"/>
  <pageMargins left="0.7" right="0.7" top="0.75" bottom="0.75" header="0.3" footer="0.3"/>
  <pageSetup paperSize="0" scale="54" fitToHeight="3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90E76DD902874F9819780BD82C19D8" ma:contentTypeVersion="19" ma:contentTypeDescription="Create a new document." ma:contentTypeScope="" ma:versionID="04d1ca85dcd381ca98b8cb7fa5440080">
  <xsd:schema xmlns:xsd="http://www.w3.org/2001/XMLSchema" xmlns:xs="http://www.w3.org/2001/XMLSchema" xmlns:p="http://schemas.microsoft.com/office/2006/metadata/properties" xmlns:ns2="b4a9b921-b2a6-4acf-9a9e-35f54783dbf7" xmlns:ns3="e5d7ad33-a121-4b33-839b-051c8926d75f" targetNamespace="http://schemas.microsoft.com/office/2006/metadata/properties" ma:root="true" ma:fieldsID="b3f4212f697a5d9abe3d310fe9e5f17d" ns2:_="" ns3:_="">
    <xsd:import namespace="b4a9b921-b2a6-4acf-9a9e-35f54783dbf7"/>
    <xsd:import namespace="e5d7ad33-a121-4b33-839b-051c8926d7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a9b921-b2a6-4acf-9a9e-35f54783db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29ce0d0-c994-4e3c-9ad7-7601abb05e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time" ma:index="26" nillable="true" ma:displayName="Date &amp; time" ma:default="[today]" ma:format="DateTime" ma:internalName="Dat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5d7ad33-a121-4b33-839b-051c8926d75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1334a98-03f0-473d-bbd5-36b3bfc2f9fd}" ma:internalName="TaxCatchAll" ma:showField="CatchAllData" ma:web="e5d7ad33-a121-4b33-839b-051c8926d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a9b921-b2a6-4acf-9a9e-35f54783dbf7">
      <Terms xmlns="http://schemas.microsoft.com/office/infopath/2007/PartnerControls"/>
    </lcf76f155ced4ddcb4097134ff3c332f>
    <Datetime xmlns="b4a9b921-b2a6-4acf-9a9e-35f54783dbf7">2025-09-26T14:05:20+00:00</Datetime>
    <TaxCatchAll xmlns="e5d7ad33-a121-4b33-839b-051c8926d7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E4BA37-17D0-491B-BACB-96E861C4F1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a9b921-b2a6-4acf-9a9e-35f54783dbf7"/>
    <ds:schemaRef ds:uri="e5d7ad33-a121-4b33-839b-051c8926d7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B8F704-3007-4F18-AACC-11B7FA9AB975}">
  <ds:schemaRefs>
    <ds:schemaRef ds:uri="http://schemas.microsoft.com/office/2006/metadata/properties"/>
    <ds:schemaRef ds:uri="http://schemas.microsoft.com/office/infopath/2007/PartnerControls"/>
    <ds:schemaRef ds:uri="b4a9b921-b2a6-4acf-9a9e-35f54783dbf7"/>
    <ds:schemaRef ds:uri="e5d7ad33-a121-4b33-839b-051c8926d75f"/>
  </ds:schemaRefs>
</ds:datastoreItem>
</file>

<file path=customXml/itemProps3.xml><?xml version="1.0" encoding="utf-8"?>
<ds:datastoreItem xmlns:ds="http://schemas.openxmlformats.org/officeDocument/2006/customXml" ds:itemID="{B5A3A5EA-3B96-4C95-9287-2C84C96A24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S106 Transactions 2024-2025</vt:lpstr>
      <vt:lpstr>Active S106 &amp; Future Income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Janman</dc:creator>
  <cp:lastModifiedBy>Katie Janman</cp:lastModifiedBy>
  <cp:lastPrinted>2025-10-09T08:14:01Z</cp:lastPrinted>
  <dcterms:created xsi:type="dcterms:W3CDTF">2025-09-26T14:03:55Z</dcterms:created>
  <dcterms:modified xsi:type="dcterms:W3CDTF">2025-10-23T07:42:55Z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0x0101005D90E76DD902874F9819780BD82C19D8</vt:lpwstr>
  </property>
  <property fmtid="{D5CDD505-2E9C-101B-9397-08002B2CF9AE}" pid="3" name="MediaServiceImageTags">
    <vt:lpwstr/>
  </property>
</Properties>
</file>